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C:\repo\SHA-256\"/>
    </mc:Choice>
  </mc:AlternateContent>
  <xr:revisionPtr revIDLastSave="0" documentId="13_ncr:1_{F87E44FE-DB15-4AA8-9614-D493F001A2F5}" xr6:coauthVersionLast="47" xr6:coauthVersionMax="47" xr10:uidLastSave="{00000000-0000-0000-0000-000000000000}"/>
  <bookViews>
    <workbookView xWindow="-120" yWindow="-120" windowWidth="29040" windowHeight="16440" activeTab="5" xr2:uid="{00000000-000D-0000-FFFF-FFFF00000000}"/>
  </bookViews>
  <sheets>
    <sheet name="Ма" sheetId="1" r:id="rId1"/>
    <sheet name="Σо" sheetId="2" r:id="rId2"/>
    <sheet name="Init" sheetId="4" r:id="rId3"/>
    <sheet name="Ch" sheetId="3" r:id="rId4"/>
    <sheet name="Wt" sheetId="5" r:id="rId5"/>
    <sheet name="Лист1" sheetId="6" r:id="rId6"/>
    <sheet name="Лист2" sheetId="7" r:id="rId7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3" l="1"/>
  <c r="I14" i="3" s="1"/>
  <c r="I15" i="3" s="1"/>
  <c r="H13" i="3"/>
  <c r="H14" i="3" s="1"/>
  <c r="H15" i="3" s="1"/>
  <c r="G13" i="3"/>
  <c r="G14" i="3" s="1"/>
  <c r="G15" i="3" s="1"/>
  <c r="F13" i="3"/>
  <c r="F14" i="3" s="1"/>
  <c r="F15" i="3" s="1"/>
  <c r="E13" i="3"/>
  <c r="E14" i="3" s="1"/>
  <c r="E15" i="3" s="1"/>
  <c r="D13" i="3"/>
  <c r="D14" i="3" s="1"/>
  <c r="D15" i="3" s="1"/>
  <c r="C13" i="3"/>
  <c r="C14" i="3" s="1"/>
  <c r="C15" i="3" s="1"/>
  <c r="B13" i="3"/>
  <c r="B14" i="3" s="1"/>
  <c r="B15" i="3" s="1"/>
  <c r="I12" i="3"/>
  <c r="H12" i="3"/>
  <c r="G12" i="3"/>
  <c r="F12" i="3"/>
  <c r="E12" i="3"/>
  <c r="D12" i="3"/>
  <c r="C12" i="3"/>
  <c r="B12" i="3"/>
  <c r="Q20" i="5"/>
  <c r="R20" i="5"/>
  <c r="S20" i="5"/>
  <c r="Q21" i="5"/>
  <c r="R21" i="5"/>
  <c r="S21" i="5"/>
  <c r="Q22" i="5"/>
  <c r="R22" i="5"/>
  <c r="S22" i="5"/>
  <c r="Q23" i="5"/>
  <c r="R23" i="5"/>
  <c r="S23" i="5"/>
  <c r="Q24" i="5"/>
  <c r="R24" i="5"/>
  <c r="S24" i="5"/>
  <c r="Q25" i="5"/>
  <c r="R25" i="5"/>
  <c r="S25" i="5"/>
  <c r="Q26" i="5"/>
  <c r="R26" i="5"/>
  <c r="S26" i="5"/>
  <c r="Q27" i="5"/>
  <c r="R27" i="5"/>
  <c r="S27" i="5"/>
  <c r="Q28" i="5"/>
  <c r="R28" i="5"/>
  <c r="S28" i="5"/>
  <c r="Q29" i="5"/>
  <c r="R29" i="5"/>
  <c r="S29" i="5"/>
  <c r="Q30" i="5"/>
  <c r="R30" i="5"/>
  <c r="S30" i="5"/>
  <c r="Q31" i="5"/>
  <c r="R31" i="5"/>
  <c r="S31" i="5"/>
  <c r="Q32" i="5"/>
  <c r="R32" i="5"/>
  <c r="S32" i="5"/>
  <c r="Q33" i="5"/>
  <c r="R33" i="5"/>
  <c r="S33" i="5"/>
  <c r="Q34" i="5"/>
  <c r="R34" i="5"/>
  <c r="S34" i="5"/>
  <c r="Q35" i="5"/>
  <c r="R35" i="5"/>
  <c r="S35" i="5"/>
  <c r="Q36" i="5"/>
  <c r="R36" i="5"/>
  <c r="S36" i="5"/>
  <c r="Q37" i="5"/>
  <c r="R37" i="5"/>
  <c r="S37" i="5"/>
  <c r="Q38" i="5"/>
  <c r="R38" i="5"/>
  <c r="S38" i="5"/>
  <c r="Q39" i="5"/>
  <c r="R39" i="5"/>
  <c r="S39" i="5"/>
  <c r="Q40" i="5"/>
  <c r="R40" i="5"/>
  <c r="S40" i="5"/>
  <c r="Q41" i="5"/>
  <c r="R41" i="5"/>
  <c r="S41" i="5"/>
  <c r="Q42" i="5"/>
  <c r="R42" i="5"/>
  <c r="S42" i="5"/>
  <c r="Q43" i="5"/>
  <c r="R43" i="5"/>
  <c r="S43" i="5"/>
  <c r="Q44" i="5"/>
  <c r="R44" i="5"/>
  <c r="S44" i="5"/>
  <c r="Q45" i="5"/>
  <c r="R45" i="5"/>
  <c r="S45" i="5"/>
  <c r="Q46" i="5"/>
  <c r="R46" i="5"/>
  <c r="S46" i="5"/>
  <c r="Q47" i="5"/>
  <c r="R47" i="5"/>
  <c r="S47" i="5"/>
  <c r="Q48" i="5"/>
  <c r="R48" i="5"/>
  <c r="S48" i="5"/>
  <c r="Q49" i="5"/>
  <c r="R49" i="5"/>
  <c r="S49" i="5"/>
  <c r="Q50" i="5"/>
  <c r="R50" i="5"/>
  <c r="S50" i="5"/>
  <c r="Q51" i="5"/>
  <c r="R51" i="5"/>
  <c r="S51" i="5"/>
  <c r="Q52" i="5"/>
  <c r="R52" i="5"/>
  <c r="S52" i="5"/>
  <c r="Q53" i="5"/>
  <c r="R53" i="5"/>
  <c r="S53" i="5"/>
  <c r="Q54" i="5"/>
  <c r="R54" i="5"/>
  <c r="S54" i="5"/>
  <c r="Q55" i="5"/>
  <c r="R55" i="5"/>
  <c r="S55" i="5"/>
  <c r="Q56" i="5"/>
  <c r="R56" i="5"/>
  <c r="S56" i="5"/>
  <c r="Q57" i="5"/>
  <c r="R57" i="5"/>
  <c r="S57" i="5"/>
  <c r="Q58" i="5"/>
  <c r="R58" i="5"/>
  <c r="S58" i="5"/>
  <c r="Q59" i="5"/>
  <c r="R59" i="5"/>
  <c r="S59" i="5"/>
  <c r="Q60" i="5"/>
  <c r="R60" i="5"/>
  <c r="S60" i="5"/>
  <c r="Q61" i="5"/>
  <c r="R61" i="5"/>
  <c r="S61" i="5"/>
  <c r="Q62" i="5"/>
  <c r="R62" i="5"/>
  <c r="S62" i="5"/>
  <c r="Q63" i="5"/>
  <c r="R63" i="5"/>
  <c r="S63" i="5"/>
  <c r="Q64" i="5"/>
  <c r="R64" i="5"/>
  <c r="S64" i="5"/>
  <c r="Q65" i="5"/>
  <c r="R65" i="5"/>
  <c r="S65" i="5"/>
  <c r="Q66" i="5"/>
  <c r="R66" i="5"/>
  <c r="S66" i="5"/>
  <c r="Q67" i="5"/>
  <c r="R67" i="5"/>
  <c r="S67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20" i="5"/>
  <c r="B18" i="4" l="1"/>
  <c r="D18" i="4" s="1"/>
  <c r="C19" i="4" s="1"/>
  <c r="K4" i="4"/>
  <c r="H2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1" i="4"/>
  <c r="E2" i="4"/>
  <c r="E3" i="4"/>
  <c r="E4" i="4"/>
  <c r="E5" i="4"/>
  <c r="E6" i="4"/>
  <c r="E7" i="4"/>
  <c r="E8" i="4"/>
  <c r="E1" i="4"/>
  <c r="B4" i="4"/>
  <c r="B5" i="4"/>
  <c r="B6" i="4"/>
  <c r="B7" i="4"/>
  <c r="B8" i="4"/>
  <c r="B3" i="4"/>
  <c r="B2" i="4"/>
  <c r="B1" i="4"/>
  <c r="C2" i="4"/>
  <c r="C3" i="4"/>
  <c r="C4" i="4"/>
  <c r="C5" i="4"/>
  <c r="C6" i="4"/>
  <c r="C7" i="4"/>
  <c r="C8" i="4"/>
  <c r="C1" i="4"/>
  <c r="B19" i="1"/>
  <c r="C19" i="1"/>
  <c r="D19" i="1"/>
  <c r="E19" i="1"/>
  <c r="F19" i="1"/>
  <c r="G19" i="1"/>
  <c r="H19" i="1"/>
  <c r="A19" i="1"/>
  <c r="B18" i="1"/>
  <c r="C18" i="1"/>
  <c r="D18" i="1"/>
  <c r="E18" i="1"/>
  <c r="F18" i="1"/>
  <c r="G18" i="1"/>
  <c r="H18" i="1"/>
  <c r="A18" i="1"/>
  <c r="M7" i="1"/>
  <c r="N7" i="1"/>
  <c r="O7" i="1"/>
  <c r="P7" i="1"/>
  <c r="Q7" i="1"/>
  <c r="R7" i="1"/>
  <c r="S7" i="1"/>
  <c r="L7" i="1"/>
  <c r="M6" i="1"/>
  <c r="N6" i="1"/>
  <c r="O6" i="1"/>
  <c r="P6" i="1"/>
  <c r="Q6" i="1"/>
  <c r="R6" i="1"/>
  <c r="S6" i="1"/>
  <c r="L6" i="1"/>
  <c r="M5" i="1"/>
  <c r="M9" i="1" s="1"/>
  <c r="N5" i="1"/>
  <c r="N9" i="1" s="1"/>
  <c r="O5" i="1"/>
  <c r="O9" i="1" s="1"/>
  <c r="P5" i="1"/>
  <c r="P9" i="1" s="1"/>
  <c r="Q5" i="1"/>
  <c r="Q9" i="1" s="1"/>
  <c r="R5" i="1"/>
  <c r="R9" i="1" s="1"/>
  <c r="S5" i="1"/>
  <c r="S9" i="1" s="1"/>
  <c r="L5" i="1"/>
  <c r="L9" i="1" s="1"/>
  <c r="I4" i="4" l="1"/>
  <c r="I64" i="4"/>
  <c r="I60" i="4"/>
  <c r="I56" i="4"/>
  <c r="I48" i="4"/>
  <c r="I44" i="4"/>
  <c r="I24" i="4"/>
  <c r="I20" i="4"/>
  <c r="I16" i="4"/>
  <c r="I12" i="4"/>
  <c r="I8" i="4"/>
  <c r="B19" i="4"/>
  <c r="I52" i="4"/>
  <c r="I40" i="4"/>
  <c r="I36" i="4"/>
  <c r="I32" i="4"/>
  <c r="I28" i="4"/>
  <c r="B7" i="1"/>
  <c r="C7" i="1"/>
  <c r="D7" i="1"/>
  <c r="E7" i="1"/>
  <c r="F7" i="1"/>
  <c r="G7" i="1"/>
  <c r="H7" i="1"/>
  <c r="A7" i="1"/>
  <c r="B6" i="1"/>
  <c r="C6" i="1"/>
  <c r="C9" i="1" s="1"/>
  <c r="D6" i="1"/>
  <c r="E6" i="1"/>
  <c r="F6" i="1"/>
  <c r="G6" i="1"/>
  <c r="G9" i="1" s="1"/>
  <c r="H6" i="1"/>
  <c r="A6" i="1"/>
  <c r="C5" i="1"/>
  <c r="D5" i="1"/>
  <c r="E5" i="1"/>
  <c r="F5" i="1"/>
  <c r="F9" i="1" s="1"/>
  <c r="G5" i="1"/>
  <c r="H5" i="1"/>
  <c r="B5" i="1"/>
  <c r="B9" i="1" s="1"/>
  <c r="A5" i="1"/>
  <c r="A9" i="1" s="1"/>
  <c r="E9" i="1" l="1"/>
  <c r="H9" i="1"/>
  <c r="D9" i="1"/>
</calcChain>
</file>

<file path=xl/sharedStrings.xml><?xml version="1.0" encoding="utf-8"?>
<sst xmlns="http://schemas.openxmlformats.org/spreadsheetml/2006/main" count="775" uniqueCount="229">
  <si>
    <t>or(1,2,3)</t>
  </si>
  <si>
    <t>xor(1,2,3)</t>
  </si>
  <si>
    <t>and(1,2,3)</t>
  </si>
  <si>
    <t>xor(5,6,7)</t>
  </si>
  <si>
    <t>and(1,2)</t>
  </si>
  <si>
    <t>and(2,3)</t>
  </si>
  <si>
    <t>and(1,3)</t>
  </si>
  <si>
    <t>or (5,6,7)</t>
  </si>
  <si>
    <t>e</t>
  </si>
  <si>
    <t>f</t>
  </si>
  <si>
    <t>g</t>
  </si>
  <si>
    <t>and(E,F)</t>
  </si>
  <si>
    <t>XOR E,ffffffff</t>
  </si>
  <si>
    <t>p1</t>
  </si>
  <si>
    <t>p2</t>
  </si>
  <si>
    <t>p3</t>
  </si>
  <si>
    <t>and (p2,g)</t>
  </si>
  <si>
    <t>p4</t>
  </si>
  <si>
    <t>or (p3,p1)</t>
  </si>
  <si>
    <r>
      <t>a</t>
    </r>
    <r>
      <rPr>
        <vertAlign val="superscript"/>
        <sz val="11"/>
        <color rgb="FF000000"/>
        <rFont val="Verdana"/>
        <family val="2"/>
        <charset val="204"/>
      </rPr>
      <t>x</t>
    </r>
    <r>
      <rPr>
        <sz val="10"/>
        <color rgb="FF000000"/>
        <rFont val="Verdana"/>
        <family val="2"/>
        <charset val="204"/>
      </rPr>
      <t>=e</t>
    </r>
    <r>
      <rPr>
        <vertAlign val="superscript"/>
        <sz val="11"/>
        <color rgb="FF000000"/>
        <rFont val="Verdana"/>
        <family val="2"/>
        <charset val="204"/>
      </rPr>
      <t>x ln a</t>
    </r>
  </si>
  <si>
    <t xml:space="preserve"> возведение в иррациональную степень</t>
  </si>
  <si>
    <t>0002000300050007h</t>
  </si>
  <si>
    <t>000B000D00110013h</t>
  </si>
  <si>
    <t>0017001D001F0025h</t>
  </si>
  <si>
    <t>0029002B002F0035h</t>
  </si>
  <si>
    <t>003B003D00430047h</t>
  </si>
  <si>
    <t>0049004F00530059h</t>
  </si>
  <si>
    <t>006100650067006Bh</t>
  </si>
  <si>
    <t>006D0071007F0083h</t>
  </si>
  <si>
    <t>0089008B00950097h</t>
  </si>
  <si>
    <t>009D00A300A700ADh</t>
  </si>
  <si>
    <t>00B300B500BF00C1h</t>
  </si>
  <si>
    <t>00C500C700D300DFh</t>
  </si>
  <si>
    <t>00E300E500E900EFh</t>
  </si>
  <si>
    <t>00F100FB01010107h</t>
  </si>
  <si>
    <t>010D010F01150119h</t>
  </si>
  <si>
    <t>011B012501330137h</t>
  </si>
  <si>
    <t>00</t>
  </si>
  <si>
    <t>01</t>
  </si>
  <si>
    <t>10</t>
  </si>
  <si>
    <t>11</t>
  </si>
  <si>
    <t>xmm0</t>
  </si>
  <si>
    <t>xmm4</t>
  </si>
  <si>
    <t>xmm8</t>
  </si>
  <si>
    <t>xmm12</t>
  </si>
  <si>
    <t>xmm1</t>
  </si>
  <si>
    <t>xmm2</t>
  </si>
  <si>
    <t>xmm3</t>
  </si>
  <si>
    <t>xmm5</t>
  </si>
  <si>
    <t>xmm6</t>
  </si>
  <si>
    <t>xmm7</t>
  </si>
  <si>
    <t>xmm9</t>
  </si>
  <si>
    <t>xmm10</t>
  </si>
  <si>
    <t>xmm11</t>
  </si>
  <si>
    <t>xmm13</t>
  </si>
  <si>
    <t>xmm14</t>
  </si>
  <si>
    <t>xmm15</t>
  </si>
  <si>
    <t>0</t>
  </si>
  <si>
    <t>1</t>
  </si>
  <si>
    <t>2</t>
  </si>
  <si>
    <t>3</t>
  </si>
  <si>
    <t>REC</t>
  </si>
  <si>
    <t>xmm0 01001110b</t>
  </si>
  <si>
    <t>xmm1 00111001b</t>
  </si>
  <si>
    <t>xmm1 01001110b</t>
  </si>
  <si>
    <t>xmm2 00111001b</t>
  </si>
  <si>
    <t>xmm2 01001110b</t>
  </si>
  <si>
    <t>xmm3 00111001b</t>
  </si>
  <si>
    <t>xmm3 01001110b</t>
  </si>
  <si>
    <t>xmm4 00111001b</t>
  </si>
  <si>
    <t>xmm4 01001110b</t>
  </si>
  <si>
    <t>xmm5 00111001b</t>
  </si>
  <si>
    <t>xmm5 01001110b</t>
  </si>
  <si>
    <t>xmm6 00111001b</t>
  </si>
  <si>
    <t>xmm6 01001110b</t>
  </si>
  <si>
    <t>xmm7 00111001b</t>
  </si>
  <si>
    <t>xmm7 01001110b</t>
  </si>
  <si>
    <t>xmm8 00111001b</t>
  </si>
  <si>
    <t>xmm8 01001110b</t>
  </si>
  <si>
    <t>xmm9 00111001b</t>
  </si>
  <si>
    <t>xmm9 01001110b</t>
  </si>
  <si>
    <t>xmm10 00111001b</t>
  </si>
  <si>
    <t>xmm10 01001110b</t>
  </si>
  <si>
    <t>xmm11 00111001b</t>
  </si>
  <si>
    <t>xmm11 01001110b</t>
  </si>
  <si>
    <t>xmm12 00111001b</t>
  </si>
  <si>
    <t>xmm0 00111001b</t>
  </si>
  <si>
    <t>xmm3 10010011b</t>
  </si>
  <si>
    <t>xmm0 10010011b</t>
  </si>
  <si>
    <t>xmm4 11100100b</t>
  </si>
  <si>
    <t>xmm1 11100100b</t>
  </si>
  <si>
    <t>xmm1 10010011b</t>
  </si>
  <si>
    <t>xmm5 11100100b</t>
  </si>
  <si>
    <t>xmm2 10010011b</t>
  </si>
  <si>
    <t>xmm6 11100100b</t>
  </si>
  <si>
    <t>xmm7 11100100b</t>
  </si>
  <si>
    <t>xmm4 10010011b</t>
  </si>
  <si>
    <t>xmm8 11100100b</t>
  </si>
  <si>
    <t>xmm5 10010011b</t>
  </si>
  <si>
    <t>xmm9 11100100b</t>
  </si>
  <si>
    <t>xmm6 10010011b</t>
  </si>
  <si>
    <t>xmm10 11100100b</t>
  </si>
  <si>
    <t>xmm7 10010011b</t>
  </si>
  <si>
    <t>xmm11 11100100b</t>
  </si>
  <si>
    <t>xmm8 10010011b</t>
  </si>
  <si>
    <t>xmm12 11100100b</t>
  </si>
  <si>
    <t>xmm9 10010011b</t>
  </si>
  <si>
    <t>xmm13 11100100b</t>
  </si>
  <si>
    <t>xmm13 00111001b</t>
  </si>
  <si>
    <t>xmm10 10010011b</t>
  </si>
  <si>
    <t>xmm14 11100100b</t>
  </si>
  <si>
    <t>xmm14 00111001b</t>
  </si>
  <si>
    <t>xmm11 10010011b</t>
  </si>
  <si>
    <t>xmm15 11100100b</t>
  </si>
  <si>
    <t>xmm15 00111001b</t>
  </si>
  <si>
    <t>86D0C031</t>
  </si>
  <si>
    <t>D3BD 110B</t>
  </si>
  <si>
    <t>783F 4782</t>
  </si>
  <si>
    <t>2A90 7CED</t>
  </si>
  <si>
    <t>4B2F7CC9</t>
  </si>
  <si>
    <t>31E1 945D</t>
  </si>
  <si>
    <t>89364964</t>
  </si>
  <si>
    <t>37470237</t>
  </si>
  <si>
    <t xml:space="preserve"> </t>
  </si>
  <si>
    <t>xmm12 10010011b</t>
  </si>
  <si>
    <t>xmm12 01001110b</t>
  </si>
  <si>
    <t>xmm13 10010011b</t>
  </si>
  <si>
    <t>xmm13 01001110b</t>
  </si>
  <si>
    <t>xmm14 10010011b</t>
  </si>
  <si>
    <t>xmm14 01001110b</t>
  </si>
  <si>
    <t>xmm15 10010011b</t>
  </si>
  <si>
    <t>xmm15 01001110b</t>
  </si>
  <si>
    <t>D3BD110B</t>
  </si>
  <si>
    <t>783F4782</t>
  </si>
  <si>
    <t>31E1945D</t>
  </si>
  <si>
    <t>2A907CED</t>
  </si>
  <si>
    <t>R8</t>
  </si>
  <si>
    <t>R8d</t>
  </si>
  <si>
    <t>R9</t>
  </si>
  <si>
    <t>R9d</t>
  </si>
  <si>
    <t>R10</t>
  </si>
  <si>
    <t>R10d</t>
  </si>
  <si>
    <t>R11</t>
  </si>
  <si>
    <t>R11d</t>
  </si>
  <si>
    <t>A</t>
  </si>
  <si>
    <t>B</t>
  </si>
  <si>
    <t>C</t>
  </si>
  <si>
    <t>D</t>
  </si>
  <si>
    <t>E</t>
  </si>
  <si>
    <t>F</t>
  </si>
  <si>
    <t>G</t>
  </si>
  <si>
    <t>H</t>
  </si>
  <si>
    <t>R12</t>
  </si>
  <si>
    <t>R12d</t>
  </si>
  <si>
    <t>R13</t>
  </si>
  <si>
    <t>R13d</t>
  </si>
  <si>
    <t>R14</t>
  </si>
  <si>
    <t>R14d</t>
  </si>
  <si>
    <t>R15</t>
  </si>
  <si>
    <t>R15d</t>
  </si>
  <si>
    <t>BB67AE85</t>
  </si>
  <si>
    <t>6A09E667</t>
  </si>
  <si>
    <t>A54FF53A</t>
  </si>
  <si>
    <t>3C6EF372</t>
  </si>
  <si>
    <t>9B05688C</t>
  </si>
  <si>
    <t>510E527F</t>
  </si>
  <si>
    <t>5BE0CD19</t>
  </si>
  <si>
    <t>1F83D9AB</t>
  </si>
  <si>
    <t>edx=Ma=3A6FE667</t>
  </si>
  <si>
    <t>ecx=Ch=1F85C98C</t>
  </si>
  <si>
    <t>Σо=CE20B47E</t>
  </si>
  <si>
    <t>Σ1=3587272B</t>
  </si>
  <si>
    <t>Temp1=</t>
  </si>
  <si>
    <t>Wt+</t>
  </si>
  <si>
    <t>kn+</t>
  </si>
  <si>
    <t>Ch+</t>
  </si>
  <si>
    <t>Σ1+</t>
  </si>
  <si>
    <t>h</t>
  </si>
  <si>
    <t>5BE0 CD19</t>
  </si>
  <si>
    <t>3587 272B</t>
  </si>
  <si>
    <t>1F85 C98C</t>
  </si>
  <si>
    <t>428A 2F98</t>
  </si>
  <si>
    <t>6865 6C6C</t>
  </si>
  <si>
    <t>=5BDD 59D4</t>
  </si>
  <si>
    <t>D+Temp1=</t>
  </si>
  <si>
    <t>A54F F53A</t>
  </si>
  <si>
    <t>Temp1</t>
  </si>
  <si>
    <t>5BDD 59D4</t>
  </si>
  <si>
    <t>=012D 4F0E</t>
  </si>
  <si>
    <t>B'</t>
  </si>
  <si>
    <t>A'</t>
  </si>
  <si>
    <t>D'</t>
  </si>
  <si>
    <t>C'</t>
  </si>
  <si>
    <t>F'</t>
  </si>
  <si>
    <t>E'</t>
  </si>
  <si>
    <t>H'</t>
  </si>
  <si>
    <t>G'</t>
  </si>
  <si>
    <t>646D F4B9</t>
  </si>
  <si>
    <t>6A09 E667</t>
  </si>
  <si>
    <t>BB67 AE85</t>
  </si>
  <si>
    <t>3C6E F372</t>
  </si>
  <si>
    <t>012D 4F0E</t>
  </si>
  <si>
    <t>510E 527F</t>
  </si>
  <si>
    <t>9B05 688C</t>
  </si>
  <si>
    <t>1F83 D9AB</t>
  </si>
  <si>
    <t>XMM0</t>
  </si>
  <si>
    <t>XMM1</t>
  </si>
  <si>
    <t>XMM2</t>
  </si>
  <si>
    <t>XMM3</t>
  </si>
  <si>
    <t>XMM4</t>
  </si>
  <si>
    <t>XMM5</t>
  </si>
  <si>
    <t>XMM6</t>
  </si>
  <si>
    <t>XMM7</t>
  </si>
  <si>
    <t>XMM8</t>
  </si>
  <si>
    <t>XMM9</t>
  </si>
  <si>
    <t>XMM10</t>
  </si>
  <si>
    <t>XMM11</t>
  </si>
  <si>
    <t>XMM12</t>
  </si>
  <si>
    <t>XMM13</t>
  </si>
  <si>
    <t>XMM14</t>
  </si>
  <si>
    <t>XMM15</t>
  </si>
  <si>
    <t>B94D27B9</t>
  </si>
  <si>
    <t>934D3E08</t>
  </si>
  <si>
    <t>A52E52D7</t>
  </si>
  <si>
    <t>DA7DABFA</t>
  </si>
  <si>
    <t>C484EFE3</t>
  </si>
  <si>
    <t>7A5380EE</t>
  </si>
  <si>
    <t>9088F7AC</t>
  </si>
  <si>
    <t>E2EFCDE9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</si>
</sst>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0000000000000000000"/>
    <numFmt numFmtId="165" formatCode="0.000000000000000000000000000"/>
    <numFmt numFmtId="166" formatCode="0.0000000000000000"/>
  </numFmts>
  <fonts count="13" x14ac:knownFonts="1">
    <font>
      <sz val="11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0"/>
      <color rgb="FF000000"/>
      <name val="Verdana"/>
      <family val="2"/>
      <charset val="204"/>
    </font>
    <font>
      <vertAlign val="superscript"/>
      <sz val="11"/>
      <color rgb="FF000000"/>
      <name val="Verdana"/>
      <family val="2"/>
      <charset val="204"/>
    </font>
    <font>
      <sz val="11"/>
      <color rgb="FFFF000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4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9"/>
      <color rgb="FF000000"/>
      <name val="Consolas"/>
      <family val="3"/>
      <charset val="204"/>
    </font>
    <font>
      <sz val="9"/>
      <color theme="1"/>
      <name val="Calibri"/>
      <family val="2"/>
      <charset val="204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9AC0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8" fillId="9" borderId="0" applyNumberFormat="0" applyBorder="0" applyAlignment="0" applyProtection="0"/>
    <xf numFmtId="0" fontId="9" fillId="10" borderId="0" applyNumberFormat="0" applyBorder="0" applyAlignment="0" applyProtection="0"/>
    <xf numFmtId="0" fontId="10" fillId="11" borderId="0" applyNumberFormat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1" fontId="0" fillId="0" borderId="0" xfId="0" applyNumberFormat="1"/>
    <xf numFmtId="1" fontId="0" fillId="2" borderId="0" xfId="0" applyNumberFormat="1" applyFill="1"/>
    <xf numFmtId="0" fontId="0" fillId="0" borderId="0" xfId="0" applyAlignment="1">
      <alignment horizontal="right"/>
    </xf>
    <xf numFmtId="165" fontId="0" fillId="0" borderId="0" xfId="0" applyNumberFormat="1"/>
    <xf numFmtId="166" fontId="4" fillId="0" borderId="0" xfId="0" applyNumberFormat="1" applyFont="1"/>
    <xf numFmtId="166" fontId="0" fillId="0" borderId="0" xfId="0" applyNumberFormat="1"/>
    <xf numFmtId="49" fontId="0" fillId="0" borderId="0" xfId="0" applyNumberFormat="1"/>
    <xf numFmtId="49" fontId="0" fillId="6" borderId="0" xfId="0" applyNumberFormat="1" applyFill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0" fillId="7" borderId="0" xfId="0" applyFill="1"/>
    <xf numFmtId="0" fontId="7" fillId="8" borderId="0" xfId="0" applyFont="1" applyFill="1"/>
    <xf numFmtId="0" fontId="0" fillId="8" borderId="0" xfId="0" applyFill="1"/>
    <xf numFmtId="0" fontId="7" fillId="0" borderId="0" xfId="0" applyFont="1" applyFill="1"/>
    <xf numFmtId="0" fontId="8" fillId="9" borderId="0" xfId="1"/>
    <xf numFmtId="0" fontId="9" fillId="10" borderId="0" xfId="2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12" borderId="0" xfId="0" applyNumberFormat="1" applyFill="1" applyAlignment="1">
      <alignment horizontal="center" vertical="center"/>
    </xf>
    <xf numFmtId="49" fontId="0" fillId="13" borderId="0" xfId="0" applyNumberForma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49" fontId="10" fillId="11" borderId="0" xfId="3" applyNumberFormat="1" applyAlignment="1">
      <alignment horizontal="center" vertical="center"/>
    </xf>
    <xf numFmtId="49" fontId="9" fillId="10" borderId="0" xfId="2" applyNumberFormat="1" applyAlignment="1">
      <alignment horizontal="center" vertical="center"/>
    </xf>
    <xf numFmtId="11" fontId="0" fillId="0" borderId="0" xfId="0" applyNumberFormat="1"/>
    <xf numFmtId="0" fontId="0" fillId="0" borderId="0" xfId="0" quotePrefix="1"/>
    <xf numFmtId="49" fontId="0" fillId="0" borderId="0" xfId="0" applyNumberFormat="1" applyAlignment="1">
      <alignment horizontal="center"/>
    </xf>
    <xf numFmtId="0" fontId="11" fillId="0" borderId="0" xfId="0" applyFont="1" applyAlignment="1">
      <alignment vertical="center"/>
    </xf>
    <xf numFmtId="0" fontId="12" fillId="0" borderId="0" xfId="0" applyFont="1" applyAlignment="1"/>
  </cellXfs>
  <cellStyles count="4">
    <cellStyle name="Нейтральный" xfId="2" builtinId="28"/>
    <cellStyle name="Обычный" xfId="0" builtinId="0"/>
    <cellStyle name="Плохой" xfId="3" builtinId="27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457200</xdr:colOff>
          <xdr:row>14</xdr:row>
          <xdr:rowOff>114300</xdr:rowOff>
        </xdr:from>
        <xdr:to>
          <xdr:col>15</xdr:col>
          <xdr:colOff>371475</xdr:colOff>
          <xdr:row>16</xdr:row>
          <xdr:rowOff>38100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Рассчитать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14</xdr:row>
          <xdr:rowOff>123825</xdr:rowOff>
        </xdr:from>
        <xdr:to>
          <xdr:col>13</xdr:col>
          <xdr:colOff>276225</xdr:colOff>
          <xdr:row>16</xdr:row>
          <xdr:rowOff>38100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123825</xdr:rowOff>
    </xdr:from>
    <xdr:to>
      <xdr:col>3</xdr:col>
      <xdr:colOff>152400</xdr:colOff>
      <xdr:row>6</xdr:row>
      <xdr:rowOff>95250</xdr:rowOff>
    </xdr:to>
    <xdr:cxnSp macro="">
      <xdr:nvCxnSpPr>
        <xdr:cNvPr id="5" name="Прямая со стрелкой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>
          <a:off x="371475" y="314325"/>
          <a:ext cx="1609725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1</xdr:row>
      <xdr:rowOff>104775</xdr:rowOff>
    </xdr:from>
    <xdr:to>
      <xdr:col>1</xdr:col>
      <xdr:colOff>295275</xdr:colOff>
      <xdr:row>6</xdr:row>
      <xdr:rowOff>114300</xdr:rowOff>
    </xdr:to>
    <xdr:cxnSp macro="">
      <xdr:nvCxnSpPr>
        <xdr:cNvPr id="7" name="Прямая со стрелкой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CxnSpPr/>
      </xdr:nvCxnSpPr>
      <xdr:spPr>
        <a:xfrm flipH="1">
          <a:off x="457200" y="295275"/>
          <a:ext cx="447675" cy="962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371475</xdr:colOff>
      <xdr:row>1</xdr:row>
      <xdr:rowOff>104775</xdr:rowOff>
    </xdr:from>
    <xdr:to>
      <xdr:col>3</xdr:col>
      <xdr:colOff>438150</xdr:colOff>
      <xdr:row>6</xdr:row>
      <xdr:rowOff>95250</xdr:rowOff>
    </xdr:to>
    <xdr:cxnSp macro="">
      <xdr:nvCxnSpPr>
        <xdr:cNvPr id="9" name="Прямая со стрелкой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CxnSpPr/>
      </xdr:nvCxnSpPr>
      <xdr:spPr>
        <a:xfrm flipH="1">
          <a:off x="1590675" y="295275"/>
          <a:ext cx="676275" cy="942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1</xdr:row>
      <xdr:rowOff>133350</xdr:rowOff>
    </xdr:from>
    <xdr:to>
      <xdr:col>7</xdr:col>
      <xdr:colOff>295275</xdr:colOff>
      <xdr:row>6</xdr:row>
      <xdr:rowOff>114300</xdr:rowOff>
    </xdr:to>
    <xdr:cxnSp macro="">
      <xdr:nvCxnSpPr>
        <xdr:cNvPr id="11" name="Прямая со стрелкой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CxnSpPr/>
      </xdr:nvCxnSpPr>
      <xdr:spPr>
        <a:xfrm>
          <a:off x="2867025" y="323850"/>
          <a:ext cx="1695450" cy="933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1</xdr:row>
      <xdr:rowOff>123825</xdr:rowOff>
    </xdr:from>
    <xdr:to>
      <xdr:col>5</xdr:col>
      <xdr:colOff>419100</xdr:colOff>
      <xdr:row>6</xdr:row>
      <xdr:rowOff>104775</xdr:rowOff>
    </xdr:to>
    <xdr:cxnSp macro="">
      <xdr:nvCxnSpPr>
        <xdr:cNvPr id="13" name="Прямая со стрелкой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CxnSpPr/>
      </xdr:nvCxnSpPr>
      <xdr:spPr>
        <a:xfrm flipH="1">
          <a:off x="2867025" y="314325"/>
          <a:ext cx="600075" cy="933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419100</xdr:colOff>
      <xdr:row>1</xdr:row>
      <xdr:rowOff>133350</xdr:rowOff>
    </xdr:from>
    <xdr:to>
      <xdr:col>7</xdr:col>
      <xdr:colOff>295275</xdr:colOff>
      <xdr:row>6</xdr:row>
      <xdr:rowOff>114300</xdr:rowOff>
    </xdr:to>
    <xdr:cxnSp macro="">
      <xdr:nvCxnSpPr>
        <xdr:cNvPr id="15" name="Прямая со стрелкой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CxnSpPr/>
      </xdr:nvCxnSpPr>
      <xdr:spPr>
        <a:xfrm flipH="1">
          <a:off x="4076700" y="323850"/>
          <a:ext cx="485775" cy="933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361950</xdr:colOff>
      <xdr:row>3</xdr:row>
      <xdr:rowOff>19050</xdr:rowOff>
    </xdr:from>
    <xdr:to>
      <xdr:col>16</xdr:col>
      <xdr:colOff>180975</xdr:colOff>
      <xdr:row>4</xdr:row>
      <xdr:rowOff>152400</xdr:rowOff>
    </xdr:to>
    <xdr:sp macro="" textlink="">
      <xdr:nvSpPr>
        <xdr:cNvPr id="2" name="Стрелка: вправо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8896350" y="590550"/>
          <a:ext cx="1038225" cy="3238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U19"/>
  <sheetViews>
    <sheetView topLeftCell="B1" workbookViewId="0">
      <selection activeCell="S7" sqref="S7"/>
    </sheetView>
  </sheetViews>
  <sheetFormatPr defaultRowHeight="15" x14ac:dyDescent="0.25"/>
  <sheetData>
    <row r="1" spans="1:21" x14ac:dyDescent="0.25">
      <c r="A1">
        <v>0</v>
      </c>
      <c r="B1">
        <v>0</v>
      </c>
      <c r="C1">
        <v>0</v>
      </c>
      <c r="D1">
        <v>0</v>
      </c>
      <c r="E1">
        <v>1</v>
      </c>
      <c r="F1">
        <v>1</v>
      </c>
      <c r="G1">
        <v>1</v>
      </c>
      <c r="H1">
        <v>1</v>
      </c>
      <c r="L1">
        <v>0</v>
      </c>
      <c r="M1">
        <v>0</v>
      </c>
      <c r="N1">
        <v>0</v>
      </c>
      <c r="O1">
        <v>0</v>
      </c>
      <c r="P1">
        <v>1</v>
      </c>
      <c r="Q1">
        <v>1</v>
      </c>
      <c r="R1">
        <v>1</v>
      </c>
      <c r="S1">
        <v>1</v>
      </c>
    </row>
    <row r="2" spans="1:21" x14ac:dyDescent="0.25">
      <c r="A2">
        <v>0</v>
      </c>
      <c r="B2">
        <v>0</v>
      </c>
      <c r="C2">
        <v>1</v>
      </c>
      <c r="D2">
        <v>1</v>
      </c>
      <c r="E2">
        <v>0</v>
      </c>
      <c r="F2">
        <v>0</v>
      </c>
      <c r="G2">
        <v>1</v>
      </c>
      <c r="H2">
        <v>1</v>
      </c>
      <c r="L2">
        <v>0</v>
      </c>
      <c r="M2">
        <v>0</v>
      </c>
      <c r="N2">
        <v>1</v>
      </c>
      <c r="O2">
        <v>1</v>
      </c>
      <c r="P2">
        <v>0</v>
      </c>
      <c r="Q2">
        <v>0</v>
      </c>
      <c r="R2">
        <v>1</v>
      </c>
      <c r="S2">
        <v>1</v>
      </c>
    </row>
    <row r="3" spans="1:21" x14ac:dyDescent="0.25">
      <c r="A3">
        <v>0</v>
      </c>
      <c r="B3">
        <v>1</v>
      </c>
      <c r="C3">
        <v>0</v>
      </c>
      <c r="D3">
        <v>1</v>
      </c>
      <c r="E3">
        <v>0</v>
      </c>
      <c r="F3">
        <v>1</v>
      </c>
      <c r="G3">
        <v>0</v>
      </c>
      <c r="H3">
        <v>1</v>
      </c>
      <c r="L3">
        <v>0</v>
      </c>
      <c r="M3">
        <v>1</v>
      </c>
      <c r="N3">
        <v>0</v>
      </c>
      <c r="O3">
        <v>1</v>
      </c>
      <c r="P3">
        <v>0</v>
      </c>
      <c r="Q3">
        <v>1</v>
      </c>
      <c r="R3">
        <v>0</v>
      </c>
      <c r="S3">
        <v>1</v>
      </c>
    </row>
    <row r="4" spans="1:21" x14ac:dyDescent="0.25">
      <c r="A4">
        <v>0</v>
      </c>
      <c r="B4">
        <v>0</v>
      </c>
      <c r="C4">
        <v>0</v>
      </c>
      <c r="D4">
        <v>1</v>
      </c>
      <c r="E4">
        <v>0</v>
      </c>
      <c r="F4">
        <v>1</v>
      </c>
      <c r="G4">
        <v>1</v>
      </c>
      <c r="H4">
        <v>1</v>
      </c>
      <c r="L4">
        <v>0</v>
      </c>
      <c r="M4">
        <v>0</v>
      </c>
      <c r="N4">
        <v>0</v>
      </c>
      <c r="O4">
        <v>1</v>
      </c>
      <c r="P4">
        <v>0</v>
      </c>
      <c r="Q4">
        <v>1</v>
      </c>
      <c r="R4">
        <v>1</v>
      </c>
      <c r="S4">
        <v>1</v>
      </c>
    </row>
    <row r="5" spans="1:21" x14ac:dyDescent="0.25">
      <c r="A5" t="b">
        <f>OR(A1:A3)</f>
        <v>0</v>
      </c>
      <c r="B5" t="b">
        <f>OR(B1:B3)</f>
        <v>1</v>
      </c>
      <c r="C5" t="b">
        <f t="shared" ref="C5:H5" si="0">OR(C1:C3)</f>
        <v>1</v>
      </c>
      <c r="D5" t="b">
        <f t="shared" si="0"/>
        <v>1</v>
      </c>
      <c r="E5" t="b">
        <f t="shared" si="0"/>
        <v>1</v>
      </c>
      <c r="F5" t="b">
        <f t="shared" si="0"/>
        <v>1</v>
      </c>
      <c r="G5" t="b">
        <f t="shared" si="0"/>
        <v>1</v>
      </c>
      <c r="H5" t="b">
        <f t="shared" si="0"/>
        <v>1</v>
      </c>
      <c r="I5" t="s">
        <v>0</v>
      </c>
      <c r="J5">
        <v>2</v>
      </c>
      <c r="L5" t="b">
        <f>AND(L1:L2)</f>
        <v>0</v>
      </c>
      <c r="M5" t="b">
        <f t="shared" ref="M5:S5" si="1">AND(M1:M2)</f>
        <v>0</v>
      </c>
      <c r="N5" t="b">
        <f t="shared" si="1"/>
        <v>0</v>
      </c>
      <c r="O5" t="b">
        <f t="shared" si="1"/>
        <v>0</v>
      </c>
      <c r="P5" t="b">
        <f t="shared" si="1"/>
        <v>0</v>
      </c>
      <c r="Q5" t="b">
        <f t="shared" si="1"/>
        <v>0</v>
      </c>
      <c r="R5" t="b">
        <f t="shared" si="1"/>
        <v>1</v>
      </c>
      <c r="S5" t="b">
        <f t="shared" si="1"/>
        <v>1</v>
      </c>
      <c r="T5" t="s">
        <v>4</v>
      </c>
      <c r="U5">
        <v>1</v>
      </c>
    </row>
    <row r="6" spans="1:21" x14ac:dyDescent="0.25">
      <c r="A6" t="b">
        <f>_xlfn.XOR(A1:A3)</f>
        <v>0</v>
      </c>
      <c r="B6" t="b">
        <f t="shared" ref="B6:H6" si="2">_xlfn.XOR(B1:B3)</f>
        <v>1</v>
      </c>
      <c r="C6" t="b">
        <f t="shared" si="2"/>
        <v>1</v>
      </c>
      <c r="D6" t="b">
        <f t="shared" si="2"/>
        <v>0</v>
      </c>
      <c r="E6" t="b">
        <f t="shared" si="2"/>
        <v>1</v>
      </c>
      <c r="F6" t="b">
        <f t="shared" si="2"/>
        <v>0</v>
      </c>
      <c r="G6" t="b">
        <f t="shared" si="2"/>
        <v>0</v>
      </c>
      <c r="H6" t="b">
        <f t="shared" si="2"/>
        <v>1</v>
      </c>
      <c r="I6" t="s">
        <v>1</v>
      </c>
      <c r="J6">
        <v>2</v>
      </c>
      <c r="L6" t="b">
        <f>AND(L2:L3)</f>
        <v>0</v>
      </c>
      <c r="M6" t="b">
        <f t="shared" ref="M6:S6" si="3">AND(M2:M3)</f>
        <v>0</v>
      </c>
      <c r="N6" t="b">
        <f t="shared" si="3"/>
        <v>0</v>
      </c>
      <c r="O6" t="b">
        <f t="shared" si="3"/>
        <v>1</v>
      </c>
      <c r="P6" t="b">
        <f t="shared" si="3"/>
        <v>0</v>
      </c>
      <c r="Q6" t="b">
        <f t="shared" si="3"/>
        <v>0</v>
      </c>
      <c r="R6" t="b">
        <f t="shared" si="3"/>
        <v>0</v>
      </c>
      <c r="S6" t="b">
        <f t="shared" si="3"/>
        <v>1</v>
      </c>
      <c r="T6" t="s">
        <v>5</v>
      </c>
      <c r="U6">
        <v>1</v>
      </c>
    </row>
    <row r="7" spans="1:21" x14ac:dyDescent="0.25">
      <c r="A7" t="b">
        <f>AND(A1:A3)</f>
        <v>0</v>
      </c>
      <c r="B7" t="b">
        <f t="shared" ref="B7:H7" si="4">AND(B1:B3)</f>
        <v>0</v>
      </c>
      <c r="C7" t="b">
        <f t="shared" si="4"/>
        <v>0</v>
      </c>
      <c r="D7" t="b">
        <f t="shared" si="4"/>
        <v>0</v>
      </c>
      <c r="E7" t="b">
        <f t="shared" si="4"/>
        <v>0</v>
      </c>
      <c r="F7" t="b">
        <f t="shared" si="4"/>
        <v>0</v>
      </c>
      <c r="G7" t="b">
        <f t="shared" si="4"/>
        <v>0</v>
      </c>
      <c r="H7" t="b">
        <f t="shared" si="4"/>
        <v>1</v>
      </c>
      <c r="I7" t="s">
        <v>2</v>
      </c>
      <c r="J7">
        <v>2</v>
      </c>
      <c r="L7" t="b">
        <f>AND(L3,L1)</f>
        <v>0</v>
      </c>
      <c r="M7" t="b">
        <f t="shared" ref="M7:S7" si="5">AND(M3,M1)</f>
        <v>0</v>
      </c>
      <c r="N7" t="b">
        <f t="shared" si="5"/>
        <v>0</v>
      </c>
      <c r="O7" t="b">
        <f t="shared" si="5"/>
        <v>0</v>
      </c>
      <c r="P7" t="b">
        <f t="shared" si="5"/>
        <v>0</v>
      </c>
      <c r="Q7" t="b">
        <f t="shared" si="5"/>
        <v>1</v>
      </c>
      <c r="R7" t="b">
        <f t="shared" si="5"/>
        <v>0</v>
      </c>
      <c r="S7" t="b">
        <f t="shared" si="5"/>
        <v>1</v>
      </c>
      <c r="T7" t="s">
        <v>6</v>
      </c>
      <c r="U7">
        <v>1</v>
      </c>
    </row>
    <row r="9" spans="1:21" x14ac:dyDescent="0.25">
      <c r="A9" t="b">
        <f>_xlfn.XOR(A5:A7)</f>
        <v>0</v>
      </c>
      <c r="B9" t="b">
        <f t="shared" ref="B9:H9" si="6">_xlfn.XOR(B5:B7)</f>
        <v>0</v>
      </c>
      <c r="C9" t="b">
        <f t="shared" si="6"/>
        <v>0</v>
      </c>
      <c r="D9" t="b">
        <f t="shared" si="6"/>
        <v>1</v>
      </c>
      <c r="E9" t="b">
        <f t="shared" si="6"/>
        <v>0</v>
      </c>
      <c r="F9" t="b">
        <f t="shared" si="6"/>
        <v>1</v>
      </c>
      <c r="G9" t="b">
        <f t="shared" si="6"/>
        <v>1</v>
      </c>
      <c r="H9" t="b">
        <f t="shared" si="6"/>
        <v>1</v>
      </c>
      <c r="I9" t="s">
        <v>3</v>
      </c>
      <c r="J9">
        <v>2</v>
      </c>
      <c r="L9" t="b">
        <f>OR(L5:L7)</f>
        <v>0</v>
      </c>
      <c r="M9" t="b">
        <f t="shared" ref="M9:S9" si="7">OR(M5:M7)</f>
        <v>0</v>
      </c>
      <c r="N9" t="b">
        <f t="shared" si="7"/>
        <v>0</v>
      </c>
      <c r="O9" t="b">
        <f t="shared" si="7"/>
        <v>1</v>
      </c>
      <c r="P9" t="b">
        <f t="shared" si="7"/>
        <v>0</v>
      </c>
      <c r="Q9" t="b">
        <f t="shared" si="7"/>
        <v>1</v>
      </c>
      <c r="R9" t="b">
        <f t="shared" si="7"/>
        <v>1</v>
      </c>
      <c r="S9" t="b">
        <f t="shared" si="7"/>
        <v>1</v>
      </c>
      <c r="T9" t="s">
        <v>7</v>
      </c>
      <c r="U9">
        <v>2</v>
      </c>
    </row>
    <row r="10" spans="1:21" x14ac:dyDescent="0.25">
      <c r="J10">
        <v>8</v>
      </c>
      <c r="U10">
        <v>5</v>
      </c>
    </row>
    <row r="13" spans="1:21" x14ac:dyDescent="0.25">
      <c r="A13">
        <v>0</v>
      </c>
      <c r="B13">
        <v>0</v>
      </c>
      <c r="C13">
        <v>0</v>
      </c>
      <c r="D13">
        <v>0</v>
      </c>
      <c r="E13">
        <v>1</v>
      </c>
      <c r="F13">
        <v>1</v>
      </c>
      <c r="G13">
        <v>1</v>
      </c>
      <c r="H13">
        <v>1</v>
      </c>
    </row>
    <row r="14" spans="1:21" x14ac:dyDescent="0.25">
      <c r="A14">
        <v>0</v>
      </c>
      <c r="B14">
        <v>0</v>
      </c>
      <c r="C14">
        <v>1</v>
      </c>
      <c r="D14">
        <v>1</v>
      </c>
      <c r="E14">
        <v>0</v>
      </c>
      <c r="F14">
        <v>0</v>
      </c>
      <c r="G14">
        <v>1</v>
      </c>
      <c r="H14">
        <v>1</v>
      </c>
    </row>
    <row r="15" spans="1:21" x14ac:dyDescent="0.25">
      <c r="A15">
        <v>0</v>
      </c>
      <c r="B15">
        <v>1</v>
      </c>
      <c r="C15">
        <v>0</v>
      </c>
      <c r="D15">
        <v>1</v>
      </c>
      <c r="E15">
        <v>0</v>
      </c>
      <c r="F15">
        <v>1</v>
      </c>
      <c r="G15">
        <v>0</v>
      </c>
      <c r="H15">
        <v>1</v>
      </c>
    </row>
    <row r="16" spans="1:21" x14ac:dyDescent="0.25">
      <c r="A16">
        <v>0</v>
      </c>
      <c r="B16">
        <v>0</v>
      </c>
      <c r="C16">
        <v>0</v>
      </c>
      <c r="D16">
        <v>1</v>
      </c>
      <c r="E16">
        <v>0</v>
      </c>
      <c r="F16">
        <v>1</v>
      </c>
      <c r="G16">
        <v>1</v>
      </c>
      <c r="H16">
        <v>1</v>
      </c>
    </row>
    <row r="18" spans="1:8" x14ac:dyDescent="0.25">
      <c r="A18" t="b">
        <f>AND(A13:A14)</f>
        <v>0</v>
      </c>
      <c r="B18" t="b">
        <f t="shared" ref="B18:H18" si="8">AND(B13:B14)</f>
        <v>0</v>
      </c>
      <c r="C18" t="b">
        <f t="shared" si="8"/>
        <v>0</v>
      </c>
      <c r="D18" t="b">
        <f t="shared" si="8"/>
        <v>0</v>
      </c>
      <c r="E18" t="b">
        <f t="shared" si="8"/>
        <v>0</v>
      </c>
      <c r="F18" t="b">
        <f t="shared" si="8"/>
        <v>0</v>
      </c>
      <c r="G18" t="b">
        <f t="shared" si="8"/>
        <v>1</v>
      </c>
      <c r="H18" t="b">
        <f t="shared" si="8"/>
        <v>1</v>
      </c>
    </row>
    <row r="19" spans="1:8" x14ac:dyDescent="0.25">
      <c r="A19" t="b">
        <f>OR(A15,A13)</f>
        <v>0</v>
      </c>
      <c r="B19" t="b">
        <f t="shared" ref="B19:H19" si="9">OR(B15,B13)</f>
        <v>1</v>
      </c>
      <c r="C19" t="b">
        <f t="shared" si="9"/>
        <v>0</v>
      </c>
      <c r="D19" t="b">
        <f t="shared" si="9"/>
        <v>1</v>
      </c>
      <c r="E19" t="b">
        <f t="shared" si="9"/>
        <v>1</v>
      </c>
      <c r="F19" t="b">
        <f t="shared" si="9"/>
        <v>1</v>
      </c>
      <c r="G19" t="b">
        <f t="shared" si="9"/>
        <v>1</v>
      </c>
      <c r="H19" t="b">
        <f t="shared" si="9"/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B4:I4"/>
  <sheetViews>
    <sheetView workbookViewId="0">
      <selection activeCell="K9" sqref="A1:K9"/>
    </sheetView>
  </sheetViews>
  <sheetFormatPr defaultRowHeight="15" x14ac:dyDescent="0.25"/>
  <cols>
    <col min="2" max="2" width="10.85546875" customWidth="1"/>
  </cols>
  <sheetData>
    <row r="4" spans="2:9" ht="18.75" x14ac:dyDescent="0.3">
      <c r="B4" s="1"/>
      <c r="C4" s="1"/>
      <c r="D4" s="1"/>
      <c r="E4" s="1"/>
      <c r="F4" s="1"/>
      <c r="G4" s="1"/>
      <c r="H4" s="1"/>
      <c r="I4" s="1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K68"/>
  <sheetViews>
    <sheetView workbookViewId="0">
      <selection activeCell="C19" sqref="C19"/>
    </sheetView>
  </sheetViews>
  <sheetFormatPr defaultRowHeight="15" x14ac:dyDescent="0.25"/>
  <cols>
    <col min="2" max="2" width="30.28515625" bestFit="1" customWidth="1"/>
    <col min="3" max="3" width="43.42578125" customWidth="1"/>
    <col min="4" max="4" width="22.28515625" customWidth="1"/>
    <col min="7" max="7" width="9.140625" style="4"/>
    <col min="8" max="8" width="13.5703125" customWidth="1"/>
    <col min="9" max="9" width="23.7109375" style="4" customWidth="1"/>
    <col min="10" max="10" width="20.7109375" customWidth="1"/>
    <col min="11" max="11" width="12" bestFit="1" customWidth="1"/>
  </cols>
  <sheetData>
    <row r="1" spans="1:11" x14ac:dyDescent="0.25">
      <c r="A1">
        <v>2</v>
      </c>
      <c r="B1" s="3">
        <f>POWER(EXP(1),(1/2)*LN(A1))</f>
        <v>1.4142135623730949</v>
      </c>
      <c r="C1" s="3">
        <f>POWER(EXP(1),(1/3)*LN(A1))</f>
        <v>1.2599210498948732</v>
      </c>
      <c r="E1">
        <f>LN(A1)</f>
        <v>0.69314718055994529</v>
      </c>
      <c r="G1" s="5">
        <v>2</v>
      </c>
      <c r="H1" t="str">
        <f>DEC2HEX(G1,4)</f>
        <v>0002</v>
      </c>
    </row>
    <row r="2" spans="1:11" x14ac:dyDescent="0.25">
      <c r="A2">
        <v>3</v>
      </c>
      <c r="B2" s="3">
        <f>POWER(EXP(1),(1/2)*LN(A2))</f>
        <v>1.7320508075688774</v>
      </c>
      <c r="C2" s="3">
        <f t="shared" ref="C2:C8" si="0">POWER(EXP(1),(1/3)*LN(A2))</f>
        <v>1.4422495703074083</v>
      </c>
      <c r="E2">
        <f t="shared" ref="E2:E8" si="1">LN(A2)</f>
        <v>1.0986122886681098</v>
      </c>
      <c r="G2" s="5">
        <v>3</v>
      </c>
      <c r="H2" t="str">
        <f t="shared" ref="H2:H64" si="2">DEC2HEX(G2,4)</f>
        <v>0003</v>
      </c>
    </row>
    <row r="3" spans="1:11" x14ac:dyDescent="0.25">
      <c r="A3">
        <v>4</v>
      </c>
      <c r="B3" s="3">
        <f>POWER(EXP(1),(1/2)*LN(A3))</f>
        <v>2</v>
      </c>
      <c r="C3" s="3">
        <f t="shared" si="0"/>
        <v>1.5874010519681994</v>
      </c>
      <c r="E3">
        <f t="shared" si="1"/>
        <v>1.3862943611198906</v>
      </c>
      <c r="G3" s="5">
        <v>5</v>
      </c>
      <c r="H3" t="str">
        <f t="shared" si="2"/>
        <v>0005</v>
      </c>
    </row>
    <row r="4" spans="1:11" x14ac:dyDescent="0.25">
      <c r="A4">
        <v>5</v>
      </c>
      <c r="B4" s="3">
        <f t="shared" ref="B4:B8" si="3">POWER(EXP(1),(1/2)*LN(A4))</f>
        <v>2.2360679774997898</v>
      </c>
      <c r="C4" s="3">
        <f t="shared" si="0"/>
        <v>1.7099759466766968</v>
      </c>
      <c r="E4">
        <f t="shared" si="1"/>
        <v>1.6094379124341003</v>
      </c>
      <c r="G4" s="5">
        <v>7</v>
      </c>
      <c r="H4" t="str">
        <f t="shared" si="2"/>
        <v>0007</v>
      </c>
      <c r="I4" s="4" t="str">
        <f>_xlfn.CONCAT(H1,H2,H3,H4,"h")</f>
        <v>0002000300050007h</v>
      </c>
      <c r="J4" s="4" t="s">
        <v>21</v>
      </c>
      <c r="K4" t="str">
        <f>_xlfn.CONCAT(J4,J8,J12,J16,J20,J24,J28,J32,J36,J40,J44,J48,J52,J56,J60,J64)</f>
        <v>0002000300050007h000B000D00110013h0017001D001F0025h0029002B002F0035h003B003D00430047h0049004F00530059h006100650067006Bh006D0071007F0083h0089008B00950097h009D00A300A700ADh00B300B500BF00C1h00C500C700D300DFh00E300E500E900EFh00F100FB01010107h010D010F01150119h011B012501330137h</v>
      </c>
    </row>
    <row r="5" spans="1:11" x14ac:dyDescent="0.25">
      <c r="A5">
        <v>6</v>
      </c>
      <c r="B5" s="3">
        <f t="shared" si="3"/>
        <v>2.4494897427831779</v>
      </c>
      <c r="C5" s="3">
        <f t="shared" si="0"/>
        <v>1.8171205928321397</v>
      </c>
      <c r="E5">
        <f t="shared" si="1"/>
        <v>1.791759469228055</v>
      </c>
      <c r="G5" s="4">
        <v>11</v>
      </c>
      <c r="H5" t="str">
        <f t="shared" si="2"/>
        <v>000B</v>
      </c>
    </row>
    <row r="6" spans="1:11" x14ac:dyDescent="0.25">
      <c r="A6">
        <v>7</v>
      </c>
      <c r="B6" s="3">
        <f t="shared" si="3"/>
        <v>2.6457513110645903</v>
      </c>
      <c r="C6" s="3">
        <f t="shared" si="0"/>
        <v>1.9129311827723889</v>
      </c>
      <c r="E6">
        <f t="shared" si="1"/>
        <v>1.9459101490553132</v>
      </c>
      <c r="G6" s="4">
        <v>13</v>
      </c>
      <c r="H6" t="str">
        <f t="shared" si="2"/>
        <v>000D</v>
      </c>
    </row>
    <row r="7" spans="1:11" x14ac:dyDescent="0.25">
      <c r="A7">
        <v>8</v>
      </c>
      <c r="B7" s="3">
        <f t="shared" si="3"/>
        <v>2.8284271247461898</v>
      </c>
      <c r="C7" s="3">
        <f t="shared" si="0"/>
        <v>1.9999999999999998</v>
      </c>
      <c r="E7">
        <f t="shared" si="1"/>
        <v>2.0794415416798357</v>
      </c>
      <c r="G7" s="4">
        <v>17</v>
      </c>
      <c r="H7" t="str">
        <f t="shared" si="2"/>
        <v>0011</v>
      </c>
      <c r="J7" s="4"/>
    </row>
    <row r="8" spans="1:11" x14ac:dyDescent="0.25">
      <c r="A8">
        <v>9</v>
      </c>
      <c r="B8" s="3">
        <f t="shared" si="3"/>
        <v>3.0000000000000004</v>
      </c>
      <c r="C8" s="3">
        <f t="shared" si="0"/>
        <v>2.0800838230519041</v>
      </c>
      <c r="E8">
        <f t="shared" si="1"/>
        <v>2.1972245773362196</v>
      </c>
      <c r="G8" s="4">
        <v>19</v>
      </c>
      <c r="H8" t="str">
        <f t="shared" si="2"/>
        <v>0013</v>
      </c>
      <c r="I8" s="4" t="str">
        <f>_xlfn.CONCAT(H5,H6,H7,H8,"h")</f>
        <v>000B000D00110013h</v>
      </c>
      <c r="J8" t="s">
        <v>22</v>
      </c>
    </row>
    <row r="9" spans="1:11" x14ac:dyDescent="0.25">
      <c r="G9" s="5">
        <v>23</v>
      </c>
      <c r="H9" t="str">
        <f t="shared" si="2"/>
        <v>0017</v>
      </c>
    </row>
    <row r="10" spans="1:11" x14ac:dyDescent="0.25">
      <c r="G10" s="5">
        <v>29</v>
      </c>
      <c r="H10" t="str">
        <f t="shared" si="2"/>
        <v>001D</v>
      </c>
    </row>
    <row r="11" spans="1:11" x14ac:dyDescent="0.25">
      <c r="G11" s="5">
        <v>31</v>
      </c>
      <c r="H11" t="str">
        <f t="shared" si="2"/>
        <v>001F</v>
      </c>
    </row>
    <row r="12" spans="1:11" x14ac:dyDescent="0.25">
      <c r="G12" s="5">
        <v>37</v>
      </c>
      <c r="H12" t="str">
        <f t="shared" si="2"/>
        <v>0025</v>
      </c>
      <c r="I12" s="4" t="str">
        <f>_xlfn.CONCAT(H9,H10,H11,H12,"h")</f>
        <v>0017001D001F0025h</v>
      </c>
      <c r="J12" t="s">
        <v>23</v>
      </c>
    </row>
    <row r="13" spans="1:11" x14ac:dyDescent="0.25">
      <c r="G13" s="4">
        <v>41</v>
      </c>
      <c r="H13" t="str">
        <f t="shared" si="2"/>
        <v>0029</v>
      </c>
    </row>
    <row r="14" spans="1:11" ht="16.5" x14ac:dyDescent="0.25">
      <c r="B14" s="2" t="s">
        <v>19</v>
      </c>
      <c r="C14" t="s">
        <v>20</v>
      </c>
      <c r="G14" s="4">
        <v>43</v>
      </c>
      <c r="H14" t="str">
        <f t="shared" si="2"/>
        <v>002B</v>
      </c>
    </row>
    <row r="15" spans="1:11" x14ac:dyDescent="0.25">
      <c r="G15" s="4">
        <v>47</v>
      </c>
      <c r="H15" t="str">
        <f t="shared" si="2"/>
        <v>002F</v>
      </c>
    </row>
    <row r="16" spans="1:11" x14ac:dyDescent="0.25">
      <c r="G16" s="4">
        <v>53</v>
      </c>
      <c r="H16" t="str">
        <f t="shared" si="2"/>
        <v>0035</v>
      </c>
      <c r="I16" s="4" t="str">
        <f>_xlfn.CONCAT(H13,H14,H15,H16,"h")</f>
        <v>0029002B002F0035h</v>
      </c>
      <c r="J16" t="s">
        <v>24</v>
      </c>
    </row>
    <row r="17" spans="2:10" x14ac:dyDescent="0.25">
      <c r="G17" s="5">
        <v>59</v>
      </c>
      <c r="H17" t="str">
        <f t="shared" si="2"/>
        <v>003B</v>
      </c>
    </row>
    <row r="18" spans="2:10" x14ac:dyDescent="0.25">
      <c r="B18" s="6">
        <f>1/3</f>
        <v>0.33333333333333331</v>
      </c>
      <c r="C18">
        <v>13</v>
      </c>
      <c r="D18">
        <f>EXP(B18*LN(C18))</f>
        <v>2.3513346877207573</v>
      </c>
      <c r="G18" s="5">
        <v>61</v>
      </c>
      <c r="H18" t="str">
        <f t="shared" si="2"/>
        <v>003D</v>
      </c>
    </row>
    <row r="19" spans="2:10" x14ac:dyDescent="0.25">
      <c r="B19">
        <f>B18*LOG(C18,2)</f>
        <v>1.2334799060470307</v>
      </c>
      <c r="C19">
        <f>POWER(D18,3)</f>
        <v>12.999999999999996</v>
      </c>
      <c r="G19" s="5">
        <v>67</v>
      </c>
      <c r="H19" t="str">
        <f t="shared" si="2"/>
        <v>0043</v>
      </c>
    </row>
    <row r="20" spans="2:10" x14ac:dyDescent="0.25">
      <c r="C20" s="8"/>
      <c r="D20" s="9"/>
      <c r="G20" s="5">
        <v>71</v>
      </c>
      <c r="H20" t="str">
        <f t="shared" si="2"/>
        <v>0047</v>
      </c>
      <c r="I20" s="4" t="str">
        <f>_xlfn.CONCAT(H17,H18,H19,H20,"h")</f>
        <v>003B003D00430047h</v>
      </c>
      <c r="J20" t="s">
        <v>25</v>
      </c>
    </row>
    <row r="21" spans="2:10" x14ac:dyDescent="0.25">
      <c r="G21" s="4">
        <v>73</v>
      </c>
      <c r="H21" t="str">
        <f t="shared" si="2"/>
        <v>0049</v>
      </c>
    </row>
    <row r="22" spans="2:10" x14ac:dyDescent="0.25">
      <c r="G22" s="4">
        <v>79</v>
      </c>
      <c r="H22" t="str">
        <f t="shared" si="2"/>
        <v>004F</v>
      </c>
    </row>
    <row r="23" spans="2:10" x14ac:dyDescent="0.25">
      <c r="G23" s="4">
        <v>83</v>
      </c>
      <c r="H23" t="str">
        <f t="shared" si="2"/>
        <v>0053</v>
      </c>
    </row>
    <row r="24" spans="2:10" x14ac:dyDescent="0.25">
      <c r="G24" s="4">
        <v>89</v>
      </c>
      <c r="H24" t="str">
        <f t="shared" si="2"/>
        <v>0059</v>
      </c>
      <c r="I24" s="4" t="str">
        <f>_xlfn.CONCAT(H21,H22,H23,H24,"h")</f>
        <v>0049004F00530059h</v>
      </c>
      <c r="J24" t="s">
        <v>26</v>
      </c>
    </row>
    <row r="25" spans="2:10" x14ac:dyDescent="0.25">
      <c r="G25" s="5">
        <v>97</v>
      </c>
      <c r="H25" t="str">
        <f t="shared" si="2"/>
        <v>0061</v>
      </c>
    </row>
    <row r="26" spans="2:10" x14ac:dyDescent="0.25">
      <c r="B26" s="7"/>
      <c r="G26" s="5">
        <v>101</v>
      </c>
      <c r="H26" t="str">
        <f t="shared" si="2"/>
        <v>0065</v>
      </c>
    </row>
    <row r="27" spans="2:10" x14ac:dyDescent="0.25">
      <c r="G27" s="5">
        <v>103</v>
      </c>
      <c r="H27" t="str">
        <f t="shared" si="2"/>
        <v>0067</v>
      </c>
    </row>
    <row r="28" spans="2:10" x14ac:dyDescent="0.25">
      <c r="G28" s="5">
        <v>107</v>
      </c>
      <c r="H28" t="str">
        <f t="shared" si="2"/>
        <v>006B</v>
      </c>
      <c r="I28" s="4" t="str">
        <f>_xlfn.CONCAT(H25,H26,H27,H28,"h")</f>
        <v>006100650067006Bh</v>
      </c>
      <c r="J28" t="s">
        <v>27</v>
      </c>
    </row>
    <row r="29" spans="2:10" x14ac:dyDescent="0.25">
      <c r="G29" s="4">
        <v>109</v>
      </c>
      <c r="H29" t="str">
        <f t="shared" si="2"/>
        <v>006D</v>
      </c>
    </row>
    <row r="30" spans="2:10" x14ac:dyDescent="0.25">
      <c r="G30" s="4">
        <v>113</v>
      </c>
      <c r="H30" t="str">
        <f t="shared" si="2"/>
        <v>0071</v>
      </c>
    </row>
    <row r="31" spans="2:10" x14ac:dyDescent="0.25">
      <c r="G31" s="4">
        <v>127</v>
      </c>
      <c r="H31" t="str">
        <f t="shared" si="2"/>
        <v>007F</v>
      </c>
    </row>
    <row r="32" spans="2:10" x14ac:dyDescent="0.25">
      <c r="G32" s="4">
        <v>131</v>
      </c>
      <c r="H32" t="str">
        <f t="shared" si="2"/>
        <v>0083</v>
      </c>
      <c r="I32" s="4" t="str">
        <f>_xlfn.CONCAT(H29,H30,H31,H32,"h")</f>
        <v>006D0071007F0083h</v>
      </c>
      <c r="J32" t="s">
        <v>28</v>
      </c>
    </row>
    <row r="33" spans="7:10" x14ac:dyDescent="0.25">
      <c r="G33" s="5">
        <v>137</v>
      </c>
      <c r="H33" t="str">
        <f t="shared" si="2"/>
        <v>0089</v>
      </c>
    </row>
    <row r="34" spans="7:10" x14ac:dyDescent="0.25">
      <c r="G34" s="5">
        <v>139</v>
      </c>
      <c r="H34" t="str">
        <f t="shared" si="2"/>
        <v>008B</v>
      </c>
    </row>
    <row r="35" spans="7:10" x14ac:dyDescent="0.25">
      <c r="G35" s="5">
        <v>149</v>
      </c>
      <c r="H35" t="str">
        <f t="shared" si="2"/>
        <v>0095</v>
      </c>
    </row>
    <row r="36" spans="7:10" x14ac:dyDescent="0.25">
      <c r="G36" s="5">
        <v>151</v>
      </c>
      <c r="H36" t="str">
        <f t="shared" si="2"/>
        <v>0097</v>
      </c>
      <c r="I36" s="4" t="str">
        <f>_xlfn.CONCAT(H33,H34,H35,H36,"h")</f>
        <v>0089008B00950097h</v>
      </c>
      <c r="J36" t="s">
        <v>29</v>
      </c>
    </row>
    <row r="37" spans="7:10" x14ac:dyDescent="0.25">
      <c r="G37" s="4">
        <v>157</v>
      </c>
      <c r="H37" t="str">
        <f t="shared" si="2"/>
        <v>009D</v>
      </c>
    </row>
    <row r="38" spans="7:10" x14ac:dyDescent="0.25">
      <c r="G38" s="4">
        <v>163</v>
      </c>
      <c r="H38" t="str">
        <f t="shared" si="2"/>
        <v>00A3</v>
      </c>
    </row>
    <row r="39" spans="7:10" x14ac:dyDescent="0.25">
      <c r="G39" s="4">
        <v>167</v>
      </c>
      <c r="H39" t="str">
        <f t="shared" si="2"/>
        <v>00A7</v>
      </c>
    </row>
    <row r="40" spans="7:10" x14ac:dyDescent="0.25">
      <c r="G40" s="4">
        <v>173</v>
      </c>
      <c r="H40" t="str">
        <f t="shared" si="2"/>
        <v>00AD</v>
      </c>
      <c r="I40" s="4" t="str">
        <f>_xlfn.CONCAT(H37,H38,H39,H40,"h")</f>
        <v>009D00A300A700ADh</v>
      </c>
      <c r="J40" t="s">
        <v>30</v>
      </c>
    </row>
    <row r="41" spans="7:10" x14ac:dyDescent="0.25">
      <c r="G41" s="5">
        <v>179</v>
      </c>
      <c r="H41" t="str">
        <f t="shared" si="2"/>
        <v>00B3</v>
      </c>
    </row>
    <row r="42" spans="7:10" x14ac:dyDescent="0.25">
      <c r="G42" s="5">
        <v>181</v>
      </c>
      <c r="H42" t="str">
        <f t="shared" si="2"/>
        <v>00B5</v>
      </c>
    </row>
    <row r="43" spans="7:10" x14ac:dyDescent="0.25">
      <c r="G43" s="5">
        <v>191</v>
      </c>
      <c r="H43" t="str">
        <f t="shared" si="2"/>
        <v>00BF</v>
      </c>
    </row>
    <row r="44" spans="7:10" x14ac:dyDescent="0.25">
      <c r="G44" s="5">
        <v>193</v>
      </c>
      <c r="H44" t="str">
        <f t="shared" si="2"/>
        <v>00C1</v>
      </c>
      <c r="I44" s="4" t="str">
        <f>_xlfn.CONCAT(H41,H42,H43,H44,"h")</f>
        <v>00B300B500BF00C1h</v>
      </c>
      <c r="J44" t="s">
        <v>31</v>
      </c>
    </row>
    <row r="45" spans="7:10" x14ac:dyDescent="0.25">
      <c r="G45" s="4">
        <v>197</v>
      </c>
      <c r="H45" t="str">
        <f t="shared" si="2"/>
        <v>00C5</v>
      </c>
    </row>
    <row r="46" spans="7:10" x14ac:dyDescent="0.25">
      <c r="G46" s="4">
        <v>199</v>
      </c>
      <c r="H46" t="str">
        <f t="shared" si="2"/>
        <v>00C7</v>
      </c>
    </row>
    <row r="47" spans="7:10" x14ac:dyDescent="0.25">
      <c r="G47" s="4">
        <v>211</v>
      </c>
      <c r="H47" t="str">
        <f t="shared" si="2"/>
        <v>00D3</v>
      </c>
    </row>
    <row r="48" spans="7:10" x14ac:dyDescent="0.25">
      <c r="G48" s="4">
        <v>223</v>
      </c>
      <c r="H48" t="str">
        <f t="shared" si="2"/>
        <v>00DF</v>
      </c>
      <c r="I48" s="4" t="str">
        <f>_xlfn.CONCAT(H45,H46,H47,H48,"h")</f>
        <v>00C500C700D300DFh</v>
      </c>
      <c r="J48" t="s">
        <v>32</v>
      </c>
    </row>
    <row r="49" spans="7:10" x14ac:dyDescent="0.25">
      <c r="G49" s="5">
        <v>227</v>
      </c>
      <c r="H49" t="str">
        <f t="shared" si="2"/>
        <v>00E3</v>
      </c>
    </row>
    <row r="50" spans="7:10" x14ac:dyDescent="0.25">
      <c r="G50" s="5">
        <v>229</v>
      </c>
      <c r="H50" t="str">
        <f t="shared" si="2"/>
        <v>00E5</v>
      </c>
    </row>
    <row r="51" spans="7:10" x14ac:dyDescent="0.25">
      <c r="G51" s="5">
        <v>233</v>
      </c>
      <c r="H51" t="str">
        <f t="shared" si="2"/>
        <v>00E9</v>
      </c>
    </row>
    <row r="52" spans="7:10" x14ac:dyDescent="0.25">
      <c r="G52" s="5">
        <v>239</v>
      </c>
      <c r="H52" t="str">
        <f t="shared" si="2"/>
        <v>00EF</v>
      </c>
      <c r="I52" s="4" t="str">
        <f>_xlfn.CONCAT(H49,H50,H51,H52,"h")</f>
        <v>00E300E500E900EFh</v>
      </c>
      <c r="J52" t="s">
        <v>33</v>
      </c>
    </row>
    <row r="53" spans="7:10" x14ac:dyDescent="0.25">
      <c r="G53" s="4">
        <v>241</v>
      </c>
      <c r="H53" t="str">
        <f t="shared" si="2"/>
        <v>00F1</v>
      </c>
    </row>
    <row r="54" spans="7:10" x14ac:dyDescent="0.25">
      <c r="G54" s="4">
        <v>251</v>
      </c>
      <c r="H54" t="str">
        <f t="shared" si="2"/>
        <v>00FB</v>
      </c>
    </row>
    <row r="55" spans="7:10" x14ac:dyDescent="0.25">
      <c r="G55" s="4">
        <v>257</v>
      </c>
      <c r="H55" t="str">
        <f t="shared" si="2"/>
        <v>0101</v>
      </c>
    </row>
    <row r="56" spans="7:10" x14ac:dyDescent="0.25">
      <c r="G56" s="4">
        <v>263</v>
      </c>
      <c r="H56" t="str">
        <f t="shared" si="2"/>
        <v>0107</v>
      </c>
      <c r="I56" s="4" t="str">
        <f>_xlfn.CONCAT(H53,H54,H55,H56,"h")</f>
        <v>00F100FB01010107h</v>
      </c>
      <c r="J56" t="s">
        <v>34</v>
      </c>
    </row>
    <row r="57" spans="7:10" x14ac:dyDescent="0.25">
      <c r="G57" s="5">
        <v>269</v>
      </c>
      <c r="H57" t="str">
        <f t="shared" si="2"/>
        <v>010D</v>
      </c>
    </row>
    <row r="58" spans="7:10" x14ac:dyDescent="0.25">
      <c r="G58" s="5">
        <v>271</v>
      </c>
      <c r="H58" t="str">
        <f t="shared" si="2"/>
        <v>010F</v>
      </c>
    </row>
    <row r="59" spans="7:10" x14ac:dyDescent="0.25">
      <c r="G59" s="5">
        <v>277</v>
      </c>
      <c r="H59" t="str">
        <f t="shared" si="2"/>
        <v>0115</v>
      </c>
    </row>
    <row r="60" spans="7:10" x14ac:dyDescent="0.25">
      <c r="G60" s="5">
        <v>281</v>
      </c>
      <c r="H60" t="str">
        <f t="shared" si="2"/>
        <v>0119</v>
      </c>
      <c r="I60" s="4" t="str">
        <f>_xlfn.CONCAT(H57,H58,H59,H60,"h")</f>
        <v>010D010F01150119h</v>
      </c>
      <c r="J60" t="s">
        <v>35</v>
      </c>
    </row>
    <row r="61" spans="7:10" x14ac:dyDescent="0.25">
      <c r="G61" s="4">
        <v>283</v>
      </c>
      <c r="H61" t="str">
        <f t="shared" si="2"/>
        <v>011B</v>
      </c>
    </row>
    <row r="62" spans="7:10" x14ac:dyDescent="0.25">
      <c r="G62" s="4">
        <v>293</v>
      </c>
      <c r="H62" t="str">
        <f t="shared" si="2"/>
        <v>0125</v>
      </c>
    </row>
    <row r="63" spans="7:10" x14ac:dyDescent="0.25">
      <c r="G63" s="4">
        <v>307</v>
      </c>
      <c r="H63" t="str">
        <f t="shared" si="2"/>
        <v>0133</v>
      </c>
    </row>
    <row r="64" spans="7:10" x14ac:dyDescent="0.25">
      <c r="G64" s="4">
        <v>311</v>
      </c>
      <c r="H64" t="str">
        <f t="shared" si="2"/>
        <v>0137</v>
      </c>
      <c r="I64" s="4" t="str">
        <f>_xlfn.CONCAT(H61,H62,H63,H64,"h")</f>
        <v>011B012501330137h</v>
      </c>
      <c r="J64" t="s">
        <v>36</v>
      </c>
    </row>
    <row r="65" spans="7:7" x14ac:dyDescent="0.25">
      <c r="G65" s="5"/>
    </row>
    <row r="66" spans="7:7" x14ac:dyDescent="0.25">
      <c r="G66" s="5"/>
    </row>
    <row r="67" spans="7:7" x14ac:dyDescent="0.25">
      <c r="G67" s="5"/>
    </row>
    <row r="68" spans="7:7" x14ac:dyDescent="0.25">
      <c r="G68" s="5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7:J20"/>
  <sheetViews>
    <sheetView topLeftCell="A7" workbookViewId="0">
      <selection activeCell="E20" sqref="E20"/>
    </sheetView>
  </sheetViews>
  <sheetFormatPr defaultRowHeight="15" x14ac:dyDescent="0.25"/>
  <sheetData>
    <row r="7" spans="1:10" x14ac:dyDescent="0.25">
      <c r="A7" t="s">
        <v>8</v>
      </c>
      <c r="B7">
        <v>0</v>
      </c>
      <c r="C7">
        <v>0</v>
      </c>
      <c r="D7">
        <v>0</v>
      </c>
      <c r="E7">
        <v>0</v>
      </c>
      <c r="F7">
        <v>1</v>
      </c>
      <c r="G7">
        <v>1</v>
      </c>
      <c r="H7">
        <v>1</v>
      </c>
      <c r="I7">
        <v>1</v>
      </c>
    </row>
    <row r="8" spans="1:10" x14ac:dyDescent="0.25">
      <c r="A8" t="s">
        <v>9</v>
      </c>
      <c r="B8">
        <v>0</v>
      </c>
      <c r="C8">
        <v>0</v>
      </c>
      <c r="D8">
        <v>1</v>
      </c>
      <c r="E8">
        <v>1</v>
      </c>
      <c r="F8">
        <v>0</v>
      </c>
      <c r="G8">
        <v>0</v>
      </c>
      <c r="H8">
        <v>1</v>
      </c>
      <c r="I8">
        <v>1</v>
      </c>
    </row>
    <row r="9" spans="1:10" x14ac:dyDescent="0.25">
      <c r="A9" t="s">
        <v>10</v>
      </c>
      <c r="B9">
        <v>0</v>
      </c>
      <c r="C9">
        <v>1</v>
      </c>
      <c r="D9">
        <v>0</v>
      </c>
      <c r="E9">
        <v>1</v>
      </c>
      <c r="F9">
        <v>0</v>
      </c>
      <c r="G9">
        <v>1</v>
      </c>
      <c r="H9">
        <v>0</v>
      </c>
      <c r="I9">
        <v>1</v>
      </c>
    </row>
    <row r="10" spans="1:10" ht="18.75" x14ac:dyDescent="0.3">
      <c r="B10" s="1">
        <v>0</v>
      </c>
      <c r="C10" s="1">
        <v>1</v>
      </c>
      <c r="D10" s="1">
        <v>0</v>
      </c>
      <c r="E10" s="1">
        <v>1</v>
      </c>
      <c r="F10" s="1">
        <v>0</v>
      </c>
      <c r="G10" s="1">
        <v>0</v>
      </c>
      <c r="H10" s="1">
        <v>1</v>
      </c>
      <c r="I10" s="1">
        <v>1</v>
      </c>
    </row>
    <row r="12" spans="1:10" x14ac:dyDescent="0.25">
      <c r="A12" t="s">
        <v>13</v>
      </c>
      <c r="B12">
        <f t="shared" ref="B12:I12" si="0">AND(B7:B8)*1</f>
        <v>0</v>
      </c>
      <c r="C12">
        <f t="shared" si="0"/>
        <v>0</v>
      </c>
      <c r="D12">
        <f t="shared" si="0"/>
        <v>0</v>
      </c>
      <c r="E12">
        <f t="shared" si="0"/>
        <v>0</v>
      </c>
      <c r="F12">
        <f t="shared" si="0"/>
        <v>0</v>
      </c>
      <c r="G12">
        <f t="shared" si="0"/>
        <v>0</v>
      </c>
      <c r="H12">
        <f t="shared" si="0"/>
        <v>1</v>
      </c>
      <c r="I12">
        <f t="shared" si="0"/>
        <v>1</v>
      </c>
      <c r="J12" t="s">
        <v>11</v>
      </c>
    </row>
    <row r="13" spans="1:10" x14ac:dyDescent="0.25">
      <c r="A13" t="s">
        <v>14</v>
      </c>
      <c r="B13">
        <f>_xlfn.XOR(B7,1)*1</f>
        <v>1</v>
      </c>
      <c r="C13">
        <f t="shared" ref="C13:I13" si="1">_xlfn.XOR(C7,1)*1</f>
        <v>1</v>
      </c>
      <c r="D13">
        <f t="shared" si="1"/>
        <v>1</v>
      </c>
      <c r="E13">
        <f t="shared" si="1"/>
        <v>1</v>
      </c>
      <c r="F13">
        <f t="shared" si="1"/>
        <v>0</v>
      </c>
      <c r="G13">
        <f t="shared" si="1"/>
        <v>0</v>
      </c>
      <c r="H13">
        <f t="shared" si="1"/>
        <v>0</v>
      </c>
      <c r="I13">
        <f t="shared" si="1"/>
        <v>0</v>
      </c>
      <c r="J13" t="s">
        <v>12</v>
      </c>
    </row>
    <row r="14" spans="1:10" x14ac:dyDescent="0.25">
      <c r="A14" t="s">
        <v>15</v>
      </c>
      <c r="B14">
        <f>AND(B13,B9)*1</f>
        <v>0</v>
      </c>
      <c r="C14">
        <f t="shared" ref="C14:I14" si="2">AND(C13,C9)*1</f>
        <v>1</v>
      </c>
      <c r="D14">
        <f t="shared" si="2"/>
        <v>0</v>
      </c>
      <c r="E14">
        <f t="shared" si="2"/>
        <v>1</v>
      </c>
      <c r="F14">
        <f t="shared" si="2"/>
        <v>0</v>
      </c>
      <c r="G14">
        <f t="shared" si="2"/>
        <v>0</v>
      </c>
      <c r="H14">
        <f t="shared" si="2"/>
        <v>0</v>
      </c>
      <c r="I14">
        <f t="shared" si="2"/>
        <v>0</v>
      </c>
      <c r="J14" t="s">
        <v>16</v>
      </c>
    </row>
    <row r="15" spans="1:10" x14ac:dyDescent="0.25">
      <c r="A15" t="s">
        <v>17</v>
      </c>
      <c r="B15">
        <f>OR(B14,B12)*1</f>
        <v>0</v>
      </c>
      <c r="C15">
        <f t="shared" ref="C15:I15" si="3">OR(C14,C12)*1</f>
        <v>1</v>
      </c>
      <c r="D15">
        <f t="shared" si="3"/>
        <v>0</v>
      </c>
      <c r="E15">
        <f t="shared" si="3"/>
        <v>1</v>
      </c>
      <c r="F15">
        <f t="shared" si="3"/>
        <v>0</v>
      </c>
      <c r="G15">
        <f t="shared" si="3"/>
        <v>0</v>
      </c>
      <c r="H15">
        <f t="shared" si="3"/>
        <v>1</v>
      </c>
      <c r="I15">
        <f t="shared" si="3"/>
        <v>1</v>
      </c>
      <c r="J15" t="s">
        <v>18</v>
      </c>
    </row>
    <row r="20" spans="5:5" x14ac:dyDescent="0.25">
      <c r="E20" t="s">
        <v>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/>
  <dimension ref="A1:S131"/>
  <sheetViews>
    <sheetView topLeftCell="A25" zoomScaleNormal="100" workbookViewId="0">
      <selection activeCell="I5" sqref="I5"/>
    </sheetView>
  </sheetViews>
  <sheetFormatPr defaultRowHeight="15" x14ac:dyDescent="0.25"/>
  <cols>
    <col min="1" max="1" width="9" bestFit="1" customWidth="1"/>
    <col min="2" max="5" width="16" bestFit="1" customWidth="1"/>
    <col min="6" max="6" width="16.140625" bestFit="1" customWidth="1"/>
    <col min="10" max="10" width="19.85546875" customWidth="1"/>
    <col min="11" max="11" width="18.28515625" customWidth="1"/>
    <col min="12" max="12" width="17.85546875" customWidth="1"/>
    <col min="13" max="13" width="18.140625" customWidth="1"/>
    <col min="14" max="14" width="18.42578125" customWidth="1"/>
  </cols>
  <sheetData>
    <row r="1" spans="1:19" x14ac:dyDescent="0.25">
      <c r="A1" s="10" t="s">
        <v>60</v>
      </c>
      <c r="B1" s="10" t="s">
        <v>59</v>
      </c>
      <c r="C1" s="10" t="s">
        <v>58</v>
      </c>
      <c r="D1" s="10" t="s">
        <v>57</v>
      </c>
      <c r="P1">
        <v>0</v>
      </c>
      <c r="Q1">
        <v>1</v>
      </c>
      <c r="R1">
        <v>2</v>
      </c>
      <c r="S1">
        <v>3</v>
      </c>
    </row>
    <row r="2" spans="1:19" x14ac:dyDescent="0.25">
      <c r="A2">
        <v>2</v>
      </c>
      <c r="B2">
        <v>1</v>
      </c>
      <c r="C2">
        <v>0</v>
      </c>
      <c r="D2">
        <v>3</v>
      </c>
      <c r="E2" t="s">
        <v>41</v>
      </c>
      <c r="F2">
        <v>3</v>
      </c>
      <c r="G2">
        <v>0</v>
      </c>
      <c r="H2">
        <v>3</v>
      </c>
      <c r="I2" t="s">
        <v>205</v>
      </c>
      <c r="K2" s="11" t="s">
        <v>40</v>
      </c>
      <c r="L2" s="12" t="s">
        <v>39</v>
      </c>
      <c r="M2" s="13" t="s">
        <v>38</v>
      </c>
      <c r="N2" s="14" t="s">
        <v>37</v>
      </c>
      <c r="O2">
        <v>0</v>
      </c>
      <c r="P2">
        <v>0</v>
      </c>
      <c r="Q2">
        <v>1</v>
      </c>
      <c r="R2">
        <v>2</v>
      </c>
      <c r="S2">
        <v>3</v>
      </c>
    </row>
    <row r="3" spans="1:19" x14ac:dyDescent="0.25">
      <c r="A3">
        <v>6</v>
      </c>
      <c r="B3">
        <v>5</v>
      </c>
      <c r="C3">
        <v>4</v>
      </c>
      <c r="D3">
        <v>7</v>
      </c>
      <c r="E3" t="s">
        <v>45</v>
      </c>
      <c r="F3">
        <v>3</v>
      </c>
      <c r="G3">
        <v>4</v>
      </c>
      <c r="H3">
        <v>7</v>
      </c>
      <c r="I3" t="s">
        <v>206</v>
      </c>
      <c r="K3" s="14" t="s">
        <v>37</v>
      </c>
      <c r="L3" s="11" t="s">
        <v>40</v>
      </c>
      <c r="M3" s="12" t="s">
        <v>39</v>
      </c>
      <c r="N3" s="13" t="s">
        <v>38</v>
      </c>
      <c r="O3">
        <v>1</v>
      </c>
      <c r="P3">
        <v>3</v>
      </c>
      <c r="Q3">
        <v>0</v>
      </c>
      <c r="R3">
        <v>1</v>
      </c>
      <c r="S3">
        <v>2</v>
      </c>
    </row>
    <row r="4" spans="1:19" x14ac:dyDescent="0.25">
      <c r="A4">
        <v>10</v>
      </c>
      <c r="B4">
        <v>9</v>
      </c>
      <c r="C4">
        <v>8</v>
      </c>
      <c r="D4">
        <v>11</v>
      </c>
      <c r="E4" t="s">
        <v>46</v>
      </c>
      <c r="F4">
        <v>3</v>
      </c>
      <c r="G4">
        <v>8</v>
      </c>
      <c r="H4">
        <v>11</v>
      </c>
      <c r="I4" t="s">
        <v>207</v>
      </c>
      <c r="K4" s="13" t="s">
        <v>38</v>
      </c>
      <c r="L4" s="14" t="s">
        <v>37</v>
      </c>
      <c r="M4" s="11" t="s">
        <v>40</v>
      </c>
      <c r="N4" s="12" t="s">
        <v>39</v>
      </c>
      <c r="O4">
        <v>2</v>
      </c>
      <c r="P4">
        <v>2</v>
      </c>
      <c r="Q4">
        <v>3</v>
      </c>
      <c r="R4">
        <v>0</v>
      </c>
      <c r="S4">
        <v>1</v>
      </c>
    </row>
    <row r="5" spans="1:19" x14ac:dyDescent="0.25">
      <c r="A5">
        <v>14</v>
      </c>
      <c r="B5">
        <v>13</v>
      </c>
      <c r="C5">
        <v>12</v>
      </c>
      <c r="D5">
        <v>15</v>
      </c>
      <c r="E5" t="s">
        <v>47</v>
      </c>
      <c r="F5">
        <v>3</v>
      </c>
      <c r="G5">
        <v>12</v>
      </c>
      <c r="H5">
        <v>15</v>
      </c>
      <c r="I5" t="s">
        <v>208</v>
      </c>
      <c r="K5" s="12" t="s">
        <v>39</v>
      </c>
      <c r="L5" s="13" t="s">
        <v>38</v>
      </c>
      <c r="M5" s="14" t="s">
        <v>37</v>
      </c>
      <c r="N5" s="11" t="s">
        <v>40</v>
      </c>
      <c r="O5">
        <v>3</v>
      </c>
      <c r="P5">
        <v>1</v>
      </c>
      <c r="Q5">
        <v>2</v>
      </c>
      <c r="R5">
        <v>3</v>
      </c>
      <c r="S5">
        <v>0</v>
      </c>
    </row>
    <row r="6" spans="1:19" x14ac:dyDescent="0.25">
      <c r="A6">
        <v>18</v>
      </c>
      <c r="B6">
        <v>17</v>
      </c>
      <c r="C6">
        <v>16</v>
      </c>
      <c r="D6">
        <v>19</v>
      </c>
      <c r="E6" t="s">
        <v>42</v>
      </c>
      <c r="F6">
        <v>3</v>
      </c>
      <c r="G6">
        <v>16</v>
      </c>
      <c r="H6">
        <v>19</v>
      </c>
      <c r="I6" t="s">
        <v>209</v>
      </c>
    </row>
    <row r="7" spans="1:19" x14ac:dyDescent="0.25">
      <c r="A7">
        <v>22</v>
      </c>
      <c r="B7">
        <v>21</v>
      </c>
      <c r="C7">
        <v>20</v>
      </c>
      <c r="D7">
        <v>23</v>
      </c>
      <c r="E7" t="s">
        <v>48</v>
      </c>
      <c r="F7">
        <v>3</v>
      </c>
      <c r="G7">
        <v>20</v>
      </c>
      <c r="H7">
        <v>23</v>
      </c>
      <c r="I7" t="s">
        <v>210</v>
      </c>
    </row>
    <row r="8" spans="1:19" x14ac:dyDescent="0.25">
      <c r="A8">
        <v>26</v>
      </c>
      <c r="B8">
        <v>25</v>
      </c>
      <c r="C8">
        <v>24</v>
      </c>
      <c r="D8">
        <v>27</v>
      </c>
      <c r="E8" t="s">
        <v>49</v>
      </c>
      <c r="F8">
        <v>3</v>
      </c>
      <c r="G8">
        <v>24</v>
      </c>
      <c r="H8">
        <v>27</v>
      </c>
      <c r="I8" t="s">
        <v>211</v>
      </c>
    </row>
    <row r="9" spans="1:19" x14ac:dyDescent="0.25">
      <c r="A9">
        <v>30</v>
      </c>
      <c r="B9">
        <v>29</v>
      </c>
      <c r="C9">
        <v>28</v>
      </c>
      <c r="D9">
        <v>31</v>
      </c>
      <c r="E9" t="s">
        <v>50</v>
      </c>
      <c r="F9">
        <v>3</v>
      </c>
      <c r="G9">
        <v>28</v>
      </c>
      <c r="H9">
        <v>31</v>
      </c>
      <c r="I9" t="s">
        <v>212</v>
      </c>
      <c r="K9" s="14" t="s">
        <v>37</v>
      </c>
      <c r="L9" s="11" t="s">
        <v>40</v>
      </c>
      <c r="M9" s="12" t="s">
        <v>39</v>
      </c>
      <c r="N9" s="13" t="s">
        <v>38</v>
      </c>
      <c r="O9">
        <v>2</v>
      </c>
    </row>
    <row r="10" spans="1:19" x14ac:dyDescent="0.25">
      <c r="A10">
        <v>34</v>
      </c>
      <c r="B10">
        <v>33</v>
      </c>
      <c r="C10">
        <v>32</v>
      </c>
      <c r="D10">
        <v>35</v>
      </c>
      <c r="E10" t="s">
        <v>43</v>
      </c>
      <c r="F10">
        <v>3</v>
      </c>
      <c r="G10">
        <v>32</v>
      </c>
      <c r="H10">
        <v>35</v>
      </c>
      <c r="I10" t="s">
        <v>213</v>
      </c>
      <c r="K10" s="12" t="s">
        <v>39</v>
      </c>
      <c r="L10" s="13" t="s">
        <v>38</v>
      </c>
      <c r="M10" s="14" t="s">
        <v>37</v>
      </c>
      <c r="N10" s="11" t="s">
        <v>40</v>
      </c>
      <c r="O10" s="16"/>
      <c r="P10" s="16"/>
    </row>
    <row r="11" spans="1:19" x14ac:dyDescent="0.25">
      <c r="A11">
        <v>38</v>
      </c>
      <c r="B11">
        <v>37</v>
      </c>
      <c r="C11">
        <v>36</v>
      </c>
      <c r="D11">
        <v>39</v>
      </c>
      <c r="E11" t="s">
        <v>51</v>
      </c>
      <c r="F11">
        <v>3</v>
      </c>
      <c r="G11">
        <v>36</v>
      </c>
      <c r="H11">
        <v>39</v>
      </c>
      <c r="I11" t="s">
        <v>214</v>
      </c>
      <c r="K11" s="15"/>
      <c r="L11" s="15"/>
      <c r="M11" s="15"/>
      <c r="N11" s="15"/>
      <c r="O11" s="16"/>
      <c r="P11" s="16"/>
    </row>
    <row r="12" spans="1:19" x14ac:dyDescent="0.25">
      <c r="A12">
        <v>42</v>
      </c>
      <c r="B12">
        <v>41</v>
      </c>
      <c r="C12">
        <v>40</v>
      </c>
      <c r="D12">
        <v>43</v>
      </c>
      <c r="E12" t="s">
        <v>52</v>
      </c>
      <c r="F12">
        <v>3</v>
      </c>
      <c r="G12">
        <v>40</v>
      </c>
      <c r="H12">
        <v>43</v>
      </c>
      <c r="I12" t="s">
        <v>215</v>
      </c>
      <c r="K12" s="15"/>
      <c r="L12" s="15"/>
      <c r="M12" s="15"/>
      <c r="N12" s="15"/>
      <c r="O12" s="16"/>
      <c r="P12" s="16"/>
    </row>
    <row r="13" spans="1:19" x14ac:dyDescent="0.25">
      <c r="A13">
        <v>46</v>
      </c>
      <c r="B13">
        <v>45</v>
      </c>
      <c r="C13">
        <v>44</v>
      </c>
      <c r="D13">
        <v>47</v>
      </c>
      <c r="E13" t="s">
        <v>53</v>
      </c>
      <c r="F13">
        <v>3</v>
      </c>
      <c r="G13">
        <v>44</v>
      </c>
      <c r="H13">
        <v>47</v>
      </c>
      <c r="I13" t="s">
        <v>216</v>
      </c>
      <c r="K13" s="16"/>
      <c r="L13" s="16"/>
      <c r="M13" s="16"/>
      <c r="N13" s="16"/>
      <c r="O13" s="16"/>
      <c r="P13" s="16"/>
    </row>
    <row r="14" spans="1:19" x14ac:dyDescent="0.25">
      <c r="A14">
        <v>51</v>
      </c>
      <c r="B14">
        <v>50</v>
      </c>
      <c r="C14">
        <v>49</v>
      </c>
      <c r="D14">
        <v>48</v>
      </c>
      <c r="E14" t="s">
        <v>44</v>
      </c>
      <c r="F14">
        <v>0</v>
      </c>
      <c r="G14" s="21">
        <v>48</v>
      </c>
      <c r="H14" s="21">
        <v>51</v>
      </c>
      <c r="I14" t="s">
        <v>217</v>
      </c>
      <c r="K14" s="16"/>
      <c r="L14" s="16"/>
      <c r="M14" s="16"/>
      <c r="N14" s="16"/>
      <c r="O14" s="16"/>
      <c r="P14" s="16"/>
    </row>
    <row r="15" spans="1:19" x14ac:dyDescent="0.25">
      <c r="A15">
        <v>54</v>
      </c>
      <c r="B15">
        <v>53</v>
      </c>
      <c r="C15">
        <v>52</v>
      </c>
      <c r="D15">
        <v>55</v>
      </c>
      <c r="E15" t="s">
        <v>54</v>
      </c>
      <c r="F15">
        <v>3</v>
      </c>
      <c r="G15">
        <v>52</v>
      </c>
      <c r="H15">
        <v>55</v>
      </c>
      <c r="I15" t="s">
        <v>218</v>
      </c>
      <c r="K15" s="16"/>
      <c r="L15" s="16"/>
      <c r="M15" s="16"/>
      <c r="N15" s="16"/>
      <c r="O15" s="16"/>
      <c r="P15" s="16"/>
    </row>
    <row r="16" spans="1:19" x14ac:dyDescent="0.25">
      <c r="A16">
        <v>59</v>
      </c>
      <c r="B16">
        <v>58</v>
      </c>
      <c r="C16">
        <v>57</v>
      </c>
      <c r="D16">
        <v>56</v>
      </c>
      <c r="E16" t="s">
        <v>55</v>
      </c>
      <c r="F16">
        <v>0</v>
      </c>
      <c r="G16" s="21">
        <v>56</v>
      </c>
      <c r="H16" s="21">
        <v>59</v>
      </c>
      <c r="I16" t="s">
        <v>219</v>
      </c>
    </row>
    <row r="17" spans="1:19" x14ac:dyDescent="0.25">
      <c r="A17">
        <v>62</v>
      </c>
      <c r="B17">
        <v>61</v>
      </c>
      <c r="C17">
        <v>60</v>
      </c>
      <c r="D17">
        <v>63</v>
      </c>
      <c r="E17" t="s">
        <v>56</v>
      </c>
      <c r="F17">
        <v>3</v>
      </c>
      <c r="G17">
        <v>60</v>
      </c>
      <c r="H17">
        <v>63</v>
      </c>
      <c r="I17" t="s">
        <v>220</v>
      </c>
    </row>
    <row r="19" spans="1:19" ht="18.75" x14ac:dyDescent="0.3">
      <c r="B19" s="17">
        <v>-15</v>
      </c>
      <c r="C19" s="17">
        <v>-2</v>
      </c>
      <c r="D19" s="17">
        <v>-16</v>
      </c>
      <c r="E19" s="17">
        <v>-7</v>
      </c>
      <c r="F19" s="18" t="s">
        <v>61</v>
      </c>
      <c r="J19" s="17">
        <v>-15</v>
      </c>
      <c r="K19" s="17">
        <v>-2</v>
      </c>
      <c r="L19" s="17">
        <v>-16</v>
      </c>
      <c r="M19" s="17">
        <v>-7</v>
      </c>
      <c r="N19" s="17">
        <v>0</v>
      </c>
    </row>
    <row r="20" spans="1:19" ht="18.75" x14ac:dyDescent="0.3">
      <c r="A20" s="17">
        <v>16</v>
      </c>
      <c r="B20" s="23" t="s">
        <v>86</v>
      </c>
      <c r="C20" s="23" t="s">
        <v>68</v>
      </c>
      <c r="D20" s="23" t="s">
        <v>88</v>
      </c>
      <c r="E20" s="23" t="s">
        <v>65</v>
      </c>
      <c r="F20" s="19" t="s">
        <v>89</v>
      </c>
      <c r="I20" s="20">
        <v>16</v>
      </c>
      <c r="J20" s="21" t="s">
        <v>86</v>
      </c>
      <c r="K20" s="21" t="s">
        <v>68</v>
      </c>
      <c r="L20" s="21" t="s">
        <v>88</v>
      </c>
      <c r="M20" s="21" t="s">
        <v>65</v>
      </c>
      <c r="N20" s="21" t="s">
        <v>89</v>
      </c>
      <c r="P20" t="str">
        <f>IF(B20=J20,"","Отличие!")</f>
        <v/>
      </c>
      <c r="Q20" t="str">
        <f t="shared" ref="Q20:S35" si="0">IF(C20=K20,"","Отличие!")</f>
        <v/>
      </c>
      <c r="R20" t="str">
        <f t="shared" si="0"/>
        <v/>
      </c>
      <c r="S20" t="str">
        <f t="shared" si="0"/>
        <v/>
      </c>
    </row>
    <row r="21" spans="1:19" ht="18.75" x14ac:dyDescent="0.3">
      <c r="A21" s="17">
        <v>17</v>
      </c>
      <c r="B21" s="23" t="s">
        <v>62</v>
      </c>
      <c r="C21" s="23" t="s">
        <v>67</v>
      </c>
      <c r="D21" s="23" t="s">
        <v>88</v>
      </c>
      <c r="E21" s="23" t="s">
        <v>65</v>
      </c>
      <c r="F21" s="23" t="s">
        <v>69</v>
      </c>
      <c r="I21" s="20">
        <v>17</v>
      </c>
      <c r="J21" s="21" t="s">
        <v>62</v>
      </c>
      <c r="K21" s="21" t="s">
        <v>67</v>
      </c>
      <c r="L21" s="21" t="s">
        <v>88</v>
      </c>
      <c r="M21" s="21" t="s">
        <v>65</v>
      </c>
      <c r="N21" s="21" t="s">
        <v>69</v>
      </c>
      <c r="P21" t="str">
        <f t="shared" ref="P21:P67" si="1">IF(B21=J21,"","Отличие!")</f>
        <v/>
      </c>
      <c r="Q21" t="str">
        <f t="shared" si="0"/>
        <v/>
      </c>
      <c r="R21" t="str">
        <f t="shared" si="0"/>
        <v/>
      </c>
      <c r="S21" t="str">
        <f t="shared" si="0"/>
        <v/>
      </c>
    </row>
    <row r="22" spans="1:19" ht="18.75" x14ac:dyDescent="0.3">
      <c r="A22" s="17">
        <v>18</v>
      </c>
      <c r="B22" s="23" t="s">
        <v>62</v>
      </c>
      <c r="C22" s="23" t="s">
        <v>96</v>
      </c>
      <c r="D22" s="23" t="s">
        <v>88</v>
      </c>
      <c r="E22" s="23" t="s">
        <v>65</v>
      </c>
      <c r="F22" s="23" t="s">
        <v>70</v>
      </c>
      <c r="I22" s="17">
        <v>18</v>
      </c>
      <c r="J22" t="s">
        <v>62</v>
      </c>
      <c r="K22" t="s">
        <v>96</v>
      </c>
      <c r="L22" t="s">
        <v>88</v>
      </c>
      <c r="M22" t="s">
        <v>65</v>
      </c>
      <c r="N22" t="s">
        <v>70</v>
      </c>
      <c r="P22" t="str">
        <f t="shared" si="1"/>
        <v/>
      </c>
      <c r="Q22" t="str">
        <f t="shared" si="0"/>
        <v/>
      </c>
      <c r="R22" t="str">
        <f t="shared" si="0"/>
        <v/>
      </c>
      <c r="S22" t="str">
        <f t="shared" si="0"/>
        <v/>
      </c>
    </row>
    <row r="23" spans="1:19" ht="18.75" x14ac:dyDescent="0.3">
      <c r="A23" s="17">
        <v>19</v>
      </c>
      <c r="B23" s="19" t="s">
        <v>90</v>
      </c>
      <c r="C23" s="23" t="s">
        <v>96</v>
      </c>
      <c r="D23" s="23" t="s">
        <v>86</v>
      </c>
      <c r="E23" s="23" t="s">
        <v>67</v>
      </c>
      <c r="F23" s="23" t="s">
        <v>70</v>
      </c>
      <c r="I23" s="17">
        <v>19</v>
      </c>
      <c r="J23" t="s">
        <v>90</v>
      </c>
      <c r="K23" t="s">
        <v>96</v>
      </c>
      <c r="L23" t="s">
        <v>86</v>
      </c>
      <c r="M23" t="s">
        <v>67</v>
      </c>
      <c r="N23" t="s">
        <v>70</v>
      </c>
      <c r="P23" t="str">
        <f t="shared" si="1"/>
        <v/>
      </c>
      <c r="Q23" t="str">
        <f t="shared" si="0"/>
        <v/>
      </c>
      <c r="R23" t="str">
        <f t="shared" si="0"/>
        <v/>
      </c>
      <c r="S23" t="str">
        <f t="shared" si="0"/>
        <v/>
      </c>
    </row>
    <row r="24" spans="1:19" ht="18.75" x14ac:dyDescent="0.3">
      <c r="A24" s="22">
        <v>20</v>
      </c>
      <c r="B24" s="23" t="s">
        <v>63</v>
      </c>
      <c r="C24" s="23" t="s">
        <v>96</v>
      </c>
      <c r="D24" s="23" t="s">
        <v>91</v>
      </c>
      <c r="E24" s="23" t="s">
        <v>67</v>
      </c>
      <c r="F24" s="19" t="s">
        <v>92</v>
      </c>
      <c r="I24" s="17">
        <v>20</v>
      </c>
      <c r="J24" t="s">
        <v>63</v>
      </c>
      <c r="K24" t="s">
        <v>96</v>
      </c>
      <c r="L24" t="s">
        <v>91</v>
      </c>
      <c r="M24" t="s">
        <v>67</v>
      </c>
      <c r="N24" t="s">
        <v>92</v>
      </c>
      <c r="P24" t="str">
        <f t="shared" si="1"/>
        <v/>
      </c>
      <c r="Q24" t="str">
        <f t="shared" si="0"/>
        <v/>
      </c>
      <c r="R24" t="str">
        <f t="shared" si="0"/>
        <v/>
      </c>
      <c r="S24" t="str">
        <f t="shared" si="0"/>
        <v/>
      </c>
    </row>
    <row r="25" spans="1:19" ht="18.75" x14ac:dyDescent="0.3">
      <c r="A25" s="17">
        <v>21</v>
      </c>
      <c r="B25" s="23" t="s">
        <v>64</v>
      </c>
      <c r="C25" s="23" t="s">
        <v>69</v>
      </c>
      <c r="D25" s="23" t="s">
        <v>91</v>
      </c>
      <c r="E25" s="23" t="s">
        <v>67</v>
      </c>
      <c r="F25" s="23" t="s">
        <v>71</v>
      </c>
      <c r="I25" s="17">
        <v>21</v>
      </c>
      <c r="J25" t="s">
        <v>64</v>
      </c>
      <c r="K25" t="s">
        <v>69</v>
      </c>
      <c r="L25" t="s">
        <v>91</v>
      </c>
      <c r="M25" t="s">
        <v>67</v>
      </c>
      <c r="N25" t="s">
        <v>71</v>
      </c>
      <c r="P25" t="str">
        <f t="shared" si="1"/>
        <v/>
      </c>
      <c r="Q25" t="str">
        <f t="shared" si="0"/>
        <v/>
      </c>
      <c r="R25" t="str">
        <f t="shared" si="0"/>
        <v/>
      </c>
      <c r="S25" t="str">
        <f t="shared" si="0"/>
        <v/>
      </c>
    </row>
    <row r="26" spans="1:19" ht="18.75" x14ac:dyDescent="0.3">
      <c r="A26" s="17">
        <v>22</v>
      </c>
      <c r="B26" s="23" t="s">
        <v>64</v>
      </c>
      <c r="C26" s="23" t="s">
        <v>98</v>
      </c>
      <c r="D26" s="23" t="s">
        <v>91</v>
      </c>
      <c r="E26" s="23" t="s">
        <v>67</v>
      </c>
      <c r="F26" s="23" t="s">
        <v>72</v>
      </c>
      <c r="I26" s="17">
        <v>22</v>
      </c>
      <c r="J26" t="s">
        <v>64</v>
      </c>
      <c r="K26" t="s">
        <v>98</v>
      </c>
      <c r="L26" t="s">
        <v>91</v>
      </c>
      <c r="M26" t="s">
        <v>67</v>
      </c>
      <c r="N26" t="s">
        <v>72</v>
      </c>
      <c r="P26" t="str">
        <f t="shared" si="1"/>
        <v/>
      </c>
      <c r="Q26" t="str">
        <f t="shared" si="0"/>
        <v/>
      </c>
      <c r="R26" t="str">
        <f t="shared" si="0"/>
        <v/>
      </c>
      <c r="S26" t="str">
        <f t="shared" si="0"/>
        <v/>
      </c>
    </row>
    <row r="27" spans="1:19" ht="18.75" x14ac:dyDescent="0.3">
      <c r="A27" s="17">
        <v>23</v>
      </c>
      <c r="B27" s="23" t="s">
        <v>65</v>
      </c>
      <c r="C27" s="23" t="s">
        <v>98</v>
      </c>
      <c r="D27" s="23" t="s">
        <v>63</v>
      </c>
      <c r="E27" s="23" t="s">
        <v>69</v>
      </c>
      <c r="F27" s="23" t="s">
        <v>72</v>
      </c>
      <c r="I27" s="17">
        <v>23</v>
      </c>
      <c r="J27" t="s">
        <v>65</v>
      </c>
      <c r="K27" t="s">
        <v>98</v>
      </c>
      <c r="L27" t="s">
        <v>63</v>
      </c>
      <c r="M27" t="s">
        <v>69</v>
      </c>
      <c r="N27" t="s">
        <v>72</v>
      </c>
      <c r="P27" t="str">
        <f t="shared" si="1"/>
        <v/>
      </c>
      <c r="Q27" t="str">
        <f t="shared" si="0"/>
        <v/>
      </c>
      <c r="R27" t="str">
        <f t="shared" si="0"/>
        <v/>
      </c>
      <c r="S27" t="str">
        <f t="shared" si="0"/>
        <v/>
      </c>
    </row>
    <row r="28" spans="1:19" ht="18.75" x14ac:dyDescent="0.3">
      <c r="A28" s="17">
        <v>24</v>
      </c>
      <c r="B28" s="23" t="s">
        <v>65</v>
      </c>
      <c r="C28" s="23" t="s">
        <v>98</v>
      </c>
      <c r="D28" s="23" t="s">
        <v>93</v>
      </c>
      <c r="E28" s="23" t="s">
        <v>69</v>
      </c>
      <c r="F28" s="19" t="s">
        <v>94</v>
      </c>
      <c r="I28" s="17">
        <v>24</v>
      </c>
      <c r="J28" t="s">
        <v>65</v>
      </c>
      <c r="K28" t="s">
        <v>98</v>
      </c>
      <c r="L28" t="s">
        <v>93</v>
      </c>
      <c r="M28" t="s">
        <v>69</v>
      </c>
      <c r="N28" t="s">
        <v>94</v>
      </c>
      <c r="P28" t="str">
        <f t="shared" si="1"/>
        <v/>
      </c>
      <c r="Q28" t="str">
        <f t="shared" si="0"/>
        <v/>
      </c>
      <c r="R28" t="str">
        <f t="shared" si="0"/>
        <v/>
      </c>
      <c r="S28" t="str">
        <f t="shared" si="0"/>
        <v/>
      </c>
    </row>
    <row r="29" spans="1:19" ht="18.75" x14ac:dyDescent="0.3">
      <c r="A29" s="17">
        <v>25</v>
      </c>
      <c r="B29" s="23" t="s">
        <v>66</v>
      </c>
      <c r="C29" s="23" t="s">
        <v>71</v>
      </c>
      <c r="D29" s="23" t="s">
        <v>93</v>
      </c>
      <c r="E29" s="23" t="s">
        <v>69</v>
      </c>
      <c r="F29" s="23" t="s">
        <v>73</v>
      </c>
      <c r="I29" s="17">
        <v>25</v>
      </c>
      <c r="J29" t="s">
        <v>66</v>
      </c>
      <c r="K29" t="s">
        <v>71</v>
      </c>
      <c r="L29" t="s">
        <v>93</v>
      </c>
      <c r="M29" t="s">
        <v>69</v>
      </c>
      <c r="N29" t="s">
        <v>73</v>
      </c>
      <c r="P29" t="str">
        <f t="shared" si="1"/>
        <v/>
      </c>
      <c r="Q29" t="str">
        <f t="shared" si="0"/>
        <v/>
      </c>
      <c r="R29" t="str">
        <f t="shared" si="0"/>
        <v/>
      </c>
      <c r="S29" t="str">
        <f t="shared" si="0"/>
        <v/>
      </c>
    </row>
    <row r="30" spans="1:19" ht="18.75" x14ac:dyDescent="0.3">
      <c r="A30" s="17">
        <v>26</v>
      </c>
      <c r="B30" s="23" t="s">
        <v>66</v>
      </c>
      <c r="C30" s="23" t="s">
        <v>100</v>
      </c>
      <c r="D30" s="23" t="s">
        <v>93</v>
      </c>
      <c r="E30" s="23" t="s">
        <v>69</v>
      </c>
      <c r="F30" s="23" t="s">
        <v>74</v>
      </c>
      <c r="I30" s="17">
        <v>26</v>
      </c>
      <c r="J30" t="s">
        <v>66</v>
      </c>
      <c r="K30" t="s">
        <v>100</v>
      </c>
      <c r="L30" t="s">
        <v>93</v>
      </c>
      <c r="M30" t="s">
        <v>69</v>
      </c>
      <c r="N30" t="s">
        <v>74</v>
      </c>
      <c r="P30" t="str">
        <f t="shared" si="1"/>
        <v/>
      </c>
      <c r="Q30" t="str">
        <f t="shared" si="0"/>
        <v/>
      </c>
      <c r="R30" t="str">
        <f t="shared" si="0"/>
        <v/>
      </c>
      <c r="S30" t="str">
        <f t="shared" si="0"/>
        <v/>
      </c>
    </row>
    <row r="31" spans="1:19" ht="18.75" x14ac:dyDescent="0.3">
      <c r="A31" s="17">
        <v>27</v>
      </c>
      <c r="B31" s="23" t="s">
        <v>67</v>
      </c>
      <c r="C31" s="23" t="s">
        <v>100</v>
      </c>
      <c r="D31" s="23" t="s">
        <v>65</v>
      </c>
      <c r="E31" s="23" t="s">
        <v>71</v>
      </c>
      <c r="F31" s="23" t="s">
        <v>74</v>
      </c>
      <c r="I31" s="17">
        <v>27</v>
      </c>
      <c r="J31" t="s">
        <v>67</v>
      </c>
      <c r="K31" t="s">
        <v>100</v>
      </c>
      <c r="L31" t="s">
        <v>65</v>
      </c>
      <c r="M31" t="s">
        <v>71</v>
      </c>
      <c r="N31" t="s">
        <v>74</v>
      </c>
      <c r="P31" t="str">
        <f t="shared" si="1"/>
        <v/>
      </c>
      <c r="Q31" t="str">
        <f t="shared" si="0"/>
        <v/>
      </c>
      <c r="R31" t="str">
        <f t="shared" si="0"/>
        <v/>
      </c>
      <c r="S31" t="str">
        <f t="shared" si="0"/>
        <v/>
      </c>
    </row>
    <row r="32" spans="1:19" ht="18.75" x14ac:dyDescent="0.3">
      <c r="A32" s="17">
        <v>28</v>
      </c>
      <c r="B32" s="23" t="s">
        <v>67</v>
      </c>
      <c r="C32" s="23" t="s">
        <v>100</v>
      </c>
      <c r="D32" s="23" t="s">
        <v>87</v>
      </c>
      <c r="E32" s="23" t="s">
        <v>71</v>
      </c>
      <c r="F32" s="19" t="s">
        <v>95</v>
      </c>
      <c r="I32" s="17">
        <v>28</v>
      </c>
      <c r="J32" t="s">
        <v>67</v>
      </c>
      <c r="K32" t="s">
        <v>100</v>
      </c>
      <c r="L32" t="s">
        <v>87</v>
      </c>
      <c r="M32" t="s">
        <v>71</v>
      </c>
      <c r="N32" t="s">
        <v>95</v>
      </c>
      <c r="P32" t="str">
        <f t="shared" si="1"/>
        <v/>
      </c>
      <c r="Q32" t="str">
        <f t="shared" si="0"/>
        <v/>
      </c>
      <c r="R32" t="str">
        <f t="shared" si="0"/>
        <v/>
      </c>
      <c r="S32" t="str">
        <f t="shared" si="0"/>
        <v/>
      </c>
    </row>
    <row r="33" spans="1:19" ht="18.75" x14ac:dyDescent="0.3">
      <c r="A33" s="17">
        <v>29</v>
      </c>
      <c r="B33" s="23" t="s">
        <v>68</v>
      </c>
      <c r="C33" s="23" t="s">
        <v>73</v>
      </c>
      <c r="D33" s="23" t="s">
        <v>87</v>
      </c>
      <c r="E33" s="23" t="s">
        <v>71</v>
      </c>
      <c r="F33" s="23" t="s">
        <v>75</v>
      </c>
      <c r="I33" s="17">
        <v>29</v>
      </c>
      <c r="J33" t="s">
        <v>68</v>
      </c>
      <c r="K33" t="s">
        <v>73</v>
      </c>
      <c r="L33" t="s">
        <v>87</v>
      </c>
      <c r="M33" t="s">
        <v>71</v>
      </c>
      <c r="N33" t="s">
        <v>75</v>
      </c>
      <c r="P33" t="str">
        <f t="shared" si="1"/>
        <v/>
      </c>
      <c r="Q33" t="str">
        <f t="shared" si="0"/>
        <v/>
      </c>
      <c r="R33" t="str">
        <f t="shared" si="0"/>
        <v/>
      </c>
      <c r="S33" t="str">
        <f t="shared" si="0"/>
        <v/>
      </c>
    </row>
    <row r="34" spans="1:19" ht="18.75" x14ac:dyDescent="0.3">
      <c r="A34" s="17">
        <v>30</v>
      </c>
      <c r="B34" s="23" t="s">
        <v>68</v>
      </c>
      <c r="C34" s="23" t="s">
        <v>102</v>
      </c>
      <c r="D34" s="23" t="s">
        <v>87</v>
      </c>
      <c r="E34" s="23" t="s">
        <v>71</v>
      </c>
      <c r="F34" s="23" t="s">
        <v>76</v>
      </c>
      <c r="I34" s="17">
        <v>30</v>
      </c>
      <c r="J34" t="s">
        <v>68</v>
      </c>
      <c r="K34" t="s">
        <v>102</v>
      </c>
      <c r="L34" t="s">
        <v>87</v>
      </c>
      <c r="M34" t="s">
        <v>71</v>
      </c>
      <c r="N34" t="s">
        <v>76</v>
      </c>
      <c r="P34" t="str">
        <f t="shared" si="1"/>
        <v/>
      </c>
      <c r="Q34" t="str">
        <f t="shared" si="0"/>
        <v/>
      </c>
      <c r="R34" t="str">
        <f t="shared" si="0"/>
        <v/>
      </c>
      <c r="S34" t="str">
        <f t="shared" si="0"/>
        <v/>
      </c>
    </row>
    <row r="35" spans="1:19" ht="18.75" x14ac:dyDescent="0.3">
      <c r="A35" s="17">
        <v>31</v>
      </c>
      <c r="B35" s="23" t="s">
        <v>69</v>
      </c>
      <c r="C35" s="23" t="s">
        <v>102</v>
      </c>
      <c r="D35" s="23" t="s">
        <v>67</v>
      </c>
      <c r="E35" s="23" t="s">
        <v>73</v>
      </c>
      <c r="F35" s="23" t="s">
        <v>76</v>
      </c>
      <c r="I35" s="17">
        <v>31</v>
      </c>
      <c r="J35" t="s">
        <v>69</v>
      </c>
      <c r="K35" t="s">
        <v>102</v>
      </c>
      <c r="L35" t="s">
        <v>67</v>
      </c>
      <c r="M35" t="s">
        <v>73</v>
      </c>
      <c r="N35" t="s">
        <v>76</v>
      </c>
      <c r="P35" t="str">
        <f t="shared" si="1"/>
        <v/>
      </c>
      <c r="Q35" t="str">
        <f t="shared" si="0"/>
        <v/>
      </c>
      <c r="R35" t="str">
        <f t="shared" si="0"/>
        <v/>
      </c>
      <c r="S35" t="str">
        <f t="shared" si="0"/>
        <v/>
      </c>
    </row>
    <row r="36" spans="1:19" ht="18.75" x14ac:dyDescent="0.3">
      <c r="A36" s="17">
        <v>32</v>
      </c>
      <c r="B36" s="23" t="s">
        <v>69</v>
      </c>
      <c r="C36" s="23" t="s">
        <v>102</v>
      </c>
      <c r="D36" s="23" t="s">
        <v>96</v>
      </c>
      <c r="E36" s="23" t="s">
        <v>73</v>
      </c>
      <c r="F36" s="19" t="s">
        <v>97</v>
      </c>
      <c r="I36" s="17">
        <v>32</v>
      </c>
      <c r="J36" t="s">
        <v>69</v>
      </c>
      <c r="K36" t="s">
        <v>102</v>
      </c>
      <c r="L36" t="s">
        <v>96</v>
      </c>
      <c r="M36" t="s">
        <v>73</v>
      </c>
      <c r="N36" t="s">
        <v>97</v>
      </c>
      <c r="P36" t="str">
        <f t="shared" si="1"/>
        <v/>
      </c>
      <c r="Q36" t="str">
        <f t="shared" ref="Q36:Q67" si="2">IF(C36=K36,"","Отличие!")</f>
        <v/>
      </c>
      <c r="R36" t="str">
        <f t="shared" ref="R36:R67" si="3">IF(D36=L36,"","Отличие!")</f>
        <v/>
      </c>
      <c r="S36" t="str">
        <f t="shared" ref="S36:S67" si="4">IF(E36=M36,"","Отличие!")</f>
        <v/>
      </c>
    </row>
    <row r="37" spans="1:19" ht="18.75" x14ac:dyDescent="0.3">
      <c r="A37" s="17">
        <v>33</v>
      </c>
      <c r="B37" s="23" t="s">
        <v>70</v>
      </c>
      <c r="C37" s="23" t="s">
        <v>75</v>
      </c>
      <c r="D37" s="23" t="s">
        <v>96</v>
      </c>
      <c r="E37" s="23" t="s">
        <v>73</v>
      </c>
      <c r="F37" s="23" t="s">
        <v>77</v>
      </c>
      <c r="I37" s="17">
        <v>33</v>
      </c>
      <c r="J37" t="s">
        <v>70</v>
      </c>
      <c r="K37" t="s">
        <v>75</v>
      </c>
      <c r="L37" t="s">
        <v>96</v>
      </c>
      <c r="M37" t="s">
        <v>73</v>
      </c>
      <c r="N37" t="s">
        <v>77</v>
      </c>
      <c r="P37" t="str">
        <f t="shared" si="1"/>
        <v/>
      </c>
      <c r="Q37" t="str">
        <f t="shared" si="2"/>
        <v/>
      </c>
      <c r="R37" t="str">
        <f t="shared" si="3"/>
        <v/>
      </c>
      <c r="S37" t="str">
        <f t="shared" si="4"/>
        <v/>
      </c>
    </row>
    <row r="38" spans="1:19" ht="18.75" x14ac:dyDescent="0.3">
      <c r="A38" s="17">
        <v>34</v>
      </c>
      <c r="B38" s="23" t="s">
        <v>70</v>
      </c>
      <c r="C38" s="23" t="s">
        <v>104</v>
      </c>
      <c r="D38" s="23" t="s">
        <v>96</v>
      </c>
      <c r="E38" s="23" t="s">
        <v>73</v>
      </c>
      <c r="F38" s="23" t="s">
        <v>78</v>
      </c>
      <c r="I38" s="17">
        <v>34</v>
      </c>
      <c r="J38" t="s">
        <v>70</v>
      </c>
      <c r="K38" t="s">
        <v>104</v>
      </c>
      <c r="L38" t="s">
        <v>96</v>
      </c>
      <c r="M38" t="s">
        <v>73</v>
      </c>
      <c r="N38" t="s">
        <v>78</v>
      </c>
      <c r="P38" t="str">
        <f t="shared" si="1"/>
        <v/>
      </c>
      <c r="Q38" t="str">
        <f t="shared" si="2"/>
        <v/>
      </c>
      <c r="R38" t="str">
        <f t="shared" si="3"/>
        <v/>
      </c>
      <c r="S38" t="str">
        <f t="shared" si="4"/>
        <v/>
      </c>
    </row>
    <row r="39" spans="1:19" ht="18.75" x14ac:dyDescent="0.3">
      <c r="A39" s="17">
        <v>35</v>
      </c>
      <c r="B39" s="23" t="s">
        <v>71</v>
      </c>
      <c r="C39" s="23" t="s">
        <v>104</v>
      </c>
      <c r="D39" s="23" t="s">
        <v>69</v>
      </c>
      <c r="E39" s="23" t="s">
        <v>75</v>
      </c>
      <c r="F39" s="23" t="s">
        <v>78</v>
      </c>
      <c r="I39" s="17">
        <v>35</v>
      </c>
      <c r="J39" t="s">
        <v>71</v>
      </c>
      <c r="K39" t="s">
        <v>104</v>
      </c>
      <c r="L39" t="s">
        <v>69</v>
      </c>
      <c r="M39" t="s">
        <v>75</v>
      </c>
      <c r="N39" t="s">
        <v>78</v>
      </c>
      <c r="P39" t="str">
        <f t="shared" si="1"/>
        <v/>
      </c>
      <c r="Q39" t="str">
        <f t="shared" si="2"/>
        <v/>
      </c>
      <c r="R39" t="str">
        <f t="shared" si="3"/>
        <v/>
      </c>
      <c r="S39" t="str">
        <f t="shared" si="4"/>
        <v/>
      </c>
    </row>
    <row r="40" spans="1:19" ht="18.75" x14ac:dyDescent="0.3">
      <c r="A40" s="17">
        <v>36</v>
      </c>
      <c r="B40" s="23" t="s">
        <v>71</v>
      </c>
      <c r="C40" s="23" t="s">
        <v>104</v>
      </c>
      <c r="D40" s="23" t="s">
        <v>98</v>
      </c>
      <c r="E40" s="23" t="s">
        <v>75</v>
      </c>
      <c r="F40" s="19" t="s">
        <v>99</v>
      </c>
      <c r="I40" s="17">
        <v>36</v>
      </c>
      <c r="J40" t="s">
        <v>71</v>
      </c>
      <c r="K40" t="s">
        <v>104</v>
      </c>
      <c r="L40" t="s">
        <v>98</v>
      </c>
      <c r="M40" t="s">
        <v>75</v>
      </c>
      <c r="N40" t="s">
        <v>99</v>
      </c>
      <c r="P40" t="str">
        <f t="shared" si="1"/>
        <v/>
      </c>
      <c r="Q40" t="str">
        <f t="shared" si="2"/>
        <v/>
      </c>
      <c r="R40" t="str">
        <f t="shared" si="3"/>
        <v/>
      </c>
      <c r="S40" t="str">
        <f t="shared" si="4"/>
        <v/>
      </c>
    </row>
    <row r="41" spans="1:19" ht="18.75" x14ac:dyDescent="0.3">
      <c r="A41" s="17">
        <v>37</v>
      </c>
      <c r="B41" s="23" t="s">
        <v>72</v>
      </c>
      <c r="C41" s="23" t="s">
        <v>77</v>
      </c>
      <c r="D41" s="23" t="s">
        <v>98</v>
      </c>
      <c r="E41" s="23" t="s">
        <v>75</v>
      </c>
      <c r="F41" s="23" t="s">
        <v>79</v>
      </c>
      <c r="I41" s="17">
        <v>37</v>
      </c>
      <c r="J41" t="s">
        <v>72</v>
      </c>
      <c r="K41" t="s">
        <v>77</v>
      </c>
      <c r="L41" t="s">
        <v>98</v>
      </c>
      <c r="M41" t="s">
        <v>75</v>
      </c>
      <c r="N41" t="s">
        <v>79</v>
      </c>
      <c r="P41" t="str">
        <f t="shared" si="1"/>
        <v/>
      </c>
      <c r="Q41" t="str">
        <f t="shared" si="2"/>
        <v/>
      </c>
      <c r="R41" t="str">
        <f t="shared" si="3"/>
        <v/>
      </c>
      <c r="S41" t="str">
        <f t="shared" si="4"/>
        <v/>
      </c>
    </row>
    <row r="42" spans="1:19" ht="18.75" x14ac:dyDescent="0.3">
      <c r="A42" s="17">
        <v>38</v>
      </c>
      <c r="B42" s="23" t="s">
        <v>72</v>
      </c>
      <c r="C42" s="23" t="s">
        <v>106</v>
      </c>
      <c r="D42" s="23" t="s">
        <v>98</v>
      </c>
      <c r="E42" s="23" t="s">
        <v>75</v>
      </c>
      <c r="F42" s="23" t="s">
        <v>80</v>
      </c>
      <c r="I42" s="17">
        <v>38</v>
      </c>
      <c r="J42" t="s">
        <v>72</v>
      </c>
      <c r="K42" t="s">
        <v>106</v>
      </c>
      <c r="L42" t="s">
        <v>98</v>
      </c>
      <c r="M42" t="s">
        <v>75</v>
      </c>
      <c r="N42" t="s">
        <v>80</v>
      </c>
      <c r="P42" t="str">
        <f t="shared" si="1"/>
        <v/>
      </c>
      <c r="Q42" t="str">
        <f t="shared" si="2"/>
        <v/>
      </c>
      <c r="R42" t="str">
        <f t="shared" si="3"/>
        <v/>
      </c>
      <c r="S42" t="str">
        <f t="shared" si="4"/>
        <v/>
      </c>
    </row>
    <row r="43" spans="1:19" ht="18.75" x14ac:dyDescent="0.3">
      <c r="A43" s="17">
        <v>39</v>
      </c>
      <c r="B43" s="23" t="s">
        <v>73</v>
      </c>
      <c r="C43" s="23" t="s">
        <v>106</v>
      </c>
      <c r="D43" s="23" t="s">
        <v>71</v>
      </c>
      <c r="E43" s="23" t="s">
        <v>77</v>
      </c>
      <c r="F43" s="23" t="s">
        <v>80</v>
      </c>
      <c r="I43" s="17">
        <v>39</v>
      </c>
      <c r="J43" t="s">
        <v>73</v>
      </c>
      <c r="K43" t="s">
        <v>106</v>
      </c>
      <c r="L43" t="s">
        <v>71</v>
      </c>
      <c r="M43" t="s">
        <v>77</v>
      </c>
      <c r="N43" t="s">
        <v>80</v>
      </c>
      <c r="P43" t="str">
        <f t="shared" si="1"/>
        <v/>
      </c>
      <c r="Q43" t="str">
        <f t="shared" si="2"/>
        <v/>
      </c>
      <c r="R43" t="str">
        <f t="shared" si="3"/>
        <v/>
      </c>
      <c r="S43" t="str">
        <f t="shared" si="4"/>
        <v/>
      </c>
    </row>
    <row r="44" spans="1:19" ht="18.75" x14ac:dyDescent="0.3">
      <c r="A44" s="17">
        <v>40</v>
      </c>
      <c r="B44" s="23" t="s">
        <v>73</v>
      </c>
      <c r="C44" s="23" t="s">
        <v>106</v>
      </c>
      <c r="D44" s="23" t="s">
        <v>100</v>
      </c>
      <c r="E44" s="23" t="s">
        <v>77</v>
      </c>
      <c r="F44" s="19" t="s">
        <v>101</v>
      </c>
      <c r="I44" s="17">
        <v>40</v>
      </c>
      <c r="J44" t="s">
        <v>73</v>
      </c>
      <c r="K44" t="s">
        <v>106</v>
      </c>
      <c r="L44" t="s">
        <v>100</v>
      </c>
      <c r="M44" t="s">
        <v>77</v>
      </c>
      <c r="N44" t="s">
        <v>101</v>
      </c>
      <c r="P44" t="str">
        <f t="shared" si="1"/>
        <v/>
      </c>
      <c r="Q44" t="str">
        <f t="shared" si="2"/>
        <v/>
      </c>
      <c r="R44" t="str">
        <f t="shared" si="3"/>
        <v/>
      </c>
      <c r="S44" t="str">
        <f t="shared" si="4"/>
        <v/>
      </c>
    </row>
    <row r="45" spans="1:19" ht="18.75" x14ac:dyDescent="0.3">
      <c r="A45" s="17">
        <v>41</v>
      </c>
      <c r="B45" s="23" t="s">
        <v>74</v>
      </c>
      <c r="C45" s="23" t="s">
        <v>79</v>
      </c>
      <c r="D45" s="23" t="s">
        <v>100</v>
      </c>
      <c r="E45" s="23" t="s">
        <v>77</v>
      </c>
      <c r="F45" s="23" t="s">
        <v>81</v>
      </c>
      <c r="I45" s="17">
        <v>41</v>
      </c>
      <c r="J45" t="s">
        <v>74</v>
      </c>
      <c r="K45" t="s">
        <v>79</v>
      </c>
      <c r="L45" t="s">
        <v>100</v>
      </c>
      <c r="M45" t="s">
        <v>77</v>
      </c>
      <c r="N45" t="s">
        <v>81</v>
      </c>
      <c r="P45" t="str">
        <f t="shared" si="1"/>
        <v/>
      </c>
      <c r="Q45" t="str">
        <f t="shared" si="2"/>
        <v/>
      </c>
      <c r="R45" t="str">
        <f t="shared" si="3"/>
        <v/>
      </c>
      <c r="S45" t="str">
        <f t="shared" si="4"/>
        <v/>
      </c>
    </row>
    <row r="46" spans="1:19" ht="18.75" x14ac:dyDescent="0.3">
      <c r="A46" s="17">
        <v>42</v>
      </c>
      <c r="B46" s="23" t="s">
        <v>74</v>
      </c>
      <c r="C46" s="23" t="s">
        <v>109</v>
      </c>
      <c r="D46" s="23" t="s">
        <v>100</v>
      </c>
      <c r="E46" s="23" t="s">
        <v>77</v>
      </c>
      <c r="F46" s="23" t="s">
        <v>82</v>
      </c>
      <c r="I46" s="17">
        <v>42</v>
      </c>
      <c r="J46" t="s">
        <v>74</v>
      </c>
      <c r="K46" t="s">
        <v>109</v>
      </c>
      <c r="L46" t="s">
        <v>100</v>
      </c>
      <c r="M46" t="s">
        <v>77</v>
      </c>
      <c r="N46" t="s">
        <v>82</v>
      </c>
      <c r="P46" t="str">
        <f t="shared" si="1"/>
        <v/>
      </c>
      <c r="Q46" t="str">
        <f t="shared" si="2"/>
        <v/>
      </c>
      <c r="R46" t="str">
        <f t="shared" si="3"/>
        <v/>
      </c>
      <c r="S46" t="str">
        <f t="shared" si="4"/>
        <v/>
      </c>
    </row>
    <row r="47" spans="1:19" ht="18.75" x14ac:dyDescent="0.3">
      <c r="A47" s="17">
        <v>43</v>
      </c>
      <c r="B47" s="23" t="s">
        <v>75</v>
      </c>
      <c r="C47" s="23" t="s">
        <v>109</v>
      </c>
      <c r="D47" s="23" t="s">
        <v>73</v>
      </c>
      <c r="E47" s="23" t="s">
        <v>79</v>
      </c>
      <c r="F47" s="23" t="s">
        <v>82</v>
      </c>
      <c r="I47" s="17">
        <v>43</v>
      </c>
      <c r="J47" t="s">
        <v>75</v>
      </c>
      <c r="K47" t="s">
        <v>109</v>
      </c>
      <c r="L47" t="s">
        <v>73</v>
      </c>
      <c r="M47" t="s">
        <v>79</v>
      </c>
      <c r="N47" t="s">
        <v>82</v>
      </c>
      <c r="P47" t="str">
        <f t="shared" si="1"/>
        <v/>
      </c>
      <c r="Q47" t="str">
        <f t="shared" si="2"/>
        <v/>
      </c>
      <c r="R47" t="str">
        <f t="shared" si="3"/>
        <v/>
      </c>
      <c r="S47" t="str">
        <f t="shared" si="4"/>
        <v/>
      </c>
    </row>
    <row r="48" spans="1:19" ht="18.75" x14ac:dyDescent="0.3">
      <c r="A48" s="17">
        <v>44</v>
      </c>
      <c r="B48" s="23" t="s">
        <v>75</v>
      </c>
      <c r="C48" s="23" t="s">
        <v>109</v>
      </c>
      <c r="D48" s="23" t="s">
        <v>102</v>
      </c>
      <c r="E48" s="23" t="s">
        <v>79</v>
      </c>
      <c r="F48" s="19" t="s">
        <v>103</v>
      </c>
      <c r="I48" s="17">
        <v>44</v>
      </c>
      <c r="J48" t="s">
        <v>75</v>
      </c>
      <c r="K48" t="s">
        <v>109</v>
      </c>
      <c r="L48" t="s">
        <v>102</v>
      </c>
      <c r="M48" t="s">
        <v>79</v>
      </c>
      <c r="N48" t="s">
        <v>103</v>
      </c>
      <c r="P48" t="str">
        <f t="shared" si="1"/>
        <v/>
      </c>
      <c r="Q48" t="str">
        <f t="shared" si="2"/>
        <v/>
      </c>
      <c r="R48" t="str">
        <f t="shared" si="3"/>
        <v/>
      </c>
      <c r="S48" t="str">
        <f t="shared" si="4"/>
        <v/>
      </c>
    </row>
    <row r="49" spans="1:19" ht="18.75" x14ac:dyDescent="0.3">
      <c r="A49" s="17">
        <v>45</v>
      </c>
      <c r="B49" s="23" t="s">
        <v>76</v>
      </c>
      <c r="C49" s="23" t="s">
        <v>81</v>
      </c>
      <c r="D49" s="23" t="s">
        <v>102</v>
      </c>
      <c r="E49" s="23" t="s">
        <v>79</v>
      </c>
      <c r="F49" s="23" t="s">
        <v>83</v>
      </c>
      <c r="I49" s="17">
        <v>45</v>
      </c>
      <c r="J49" t="s">
        <v>76</v>
      </c>
      <c r="K49" t="s">
        <v>81</v>
      </c>
      <c r="L49" t="s">
        <v>102</v>
      </c>
      <c r="M49" t="s">
        <v>79</v>
      </c>
      <c r="N49" t="s">
        <v>83</v>
      </c>
      <c r="P49" t="str">
        <f t="shared" si="1"/>
        <v/>
      </c>
      <c r="Q49" t="str">
        <f t="shared" si="2"/>
        <v/>
      </c>
      <c r="R49" t="str">
        <f t="shared" si="3"/>
        <v/>
      </c>
      <c r="S49" t="str">
        <f t="shared" si="4"/>
        <v/>
      </c>
    </row>
    <row r="50" spans="1:19" ht="18.75" x14ac:dyDescent="0.3">
      <c r="A50" s="17">
        <v>46</v>
      </c>
      <c r="B50" s="23" t="s">
        <v>76</v>
      </c>
      <c r="C50" s="23" t="s">
        <v>112</v>
      </c>
      <c r="D50" s="23" t="s">
        <v>102</v>
      </c>
      <c r="E50" s="23" t="s">
        <v>79</v>
      </c>
      <c r="F50" s="23" t="s">
        <v>84</v>
      </c>
      <c r="I50" s="17">
        <v>46</v>
      </c>
      <c r="J50" t="s">
        <v>76</v>
      </c>
      <c r="K50" t="s">
        <v>112</v>
      </c>
      <c r="L50" t="s">
        <v>102</v>
      </c>
      <c r="M50" t="s">
        <v>79</v>
      </c>
      <c r="N50" t="s">
        <v>84</v>
      </c>
      <c r="P50" t="str">
        <f t="shared" si="1"/>
        <v/>
      </c>
      <c r="Q50" t="str">
        <f t="shared" si="2"/>
        <v/>
      </c>
      <c r="R50" t="str">
        <f t="shared" si="3"/>
        <v/>
      </c>
      <c r="S50" t="str">
        <f t="shared" si="4"/>
        <v/>
      </c>
    </row>
    <row r="51" spans="1:19" ht="18.75" x14ac:dyDescent="0.3">
      <c r="A51" s="17">
        <v>47</v>
      </c>
      <c r="B51" s="23" t="s">
        <v>77</v>
      </c>
      <c r="C51" s="23" t="s">
        <v>112</v>
      </c>
      <c r="D51" s="23" t="s">
        <v>75</v>
      </c>
      <c r="E51" s="23" t="s">
        <v>81</v>
      </c>
      <c r="F51" s="23" t="s">
        <v>84</v>
      </c>
      <c r="I51" s="17">
        <v>47</v>
      </c>
      <c r="J51" t="s">
        <v>77</v>
      </c>
      <c r="K51" t="s">
        <v>112</v>
      </c>
      <c r="L51" t="s">
        <v>75</v>
      </c>
      <c r="M51" t="s">
        <v>81</v>
      </c>
      <c r="N51" t="s">
        <v>84</v>
      </c>
      <c r="P51" t="str">
        <f t="shared" si="1"/>
        <v/>
      </c>
      <c r="Q51" t="str">
        <f t="shared" si="2"/>
        <v/>
      </c>
      <c r="R51" t="str">
        <f t="shared" si="3"/>
        <v/>
      </c>
      <c r="S51" t="str">
        <f t="shared" si="4"/>
        <v/>
      </c>
    </row>
    <row r="52" spans="1:19" ht="18.75" x14ac:dyDescent="0.3">
      <c r="A52" s="17">
        <v>48</v>
      </c>
      <c r="B52" s="23" t="s">
        <v>77</v>
      </c>
      <c r="C52" s="23" t="s">
        <v>112</v>
      </c>
      <c r="D52" s="23" t="s">
        <v>104</v>
      </c>
      <c r="E52" s="23" t="s">
        <v>81</v>
      </c>
      <c r="F52" s="19" t="s">
        <v>105</v>
      </c>
      <c r="I52" s="17">
        <v>48</v>
      </c>
      <c r="J52" t="s">
        <v>77</v>
      </c>
      <c r="K52" t="s">
        <v>112</v>
      </c>
      <c r="L52" t="s">
        <v>104</v>
      </c>
      <c r="M52" t="s">
        <v>81</v>
      </c>
      <c r="N52" t="s">
        <v>105</v>
      </c>
      <c r="P52" t="str">
        <f t="shared" si="1"/>
        <v/>
      </c>
      <c r="Q52" t="str">
        <f t="shared" si="2"/>
        <v/>
      </c>
      <c r="R52" t="str">
        <f t="shared" si="3"/>
        <v/>
      </c>
      <c r="S52" t="str">
        <f t="shared" si="4"/>
        <v/>
      </c>
    </row>
    <row r="53" spans="1:19" ht="18.75" x14ac:dyDescent="0.3">
      <c r="A53" s="17">
        <v>49</v>
      </c>
      <c r="B53" s="23" t="s">
        <v>78</v>
      </c>
      <c r="C53" s="23" t="s">
        <v>83</v>
      </c>
      <c r="D53" s="23" t="s">
        <v>104</v>
      </c>
      <c r="E53" s="23" t="s">
        <v>81</v>
      </c>
      <c r="F53" s="23" t="s">
        <v>85</v>
      </c>
      <c r="I53" s="17">
        <v>49</v>
      </c>
      <c r="J53" t="s">
        <v>78</v>
      </c>
      <c r="K53" t="s">
        <v>83</v>
      </c>
      <c r="L53" t="s">
        <v>104</v>
      </c>
      <c r="M53" t="s">
        <v>81</v>
      </c>
      <c r="N53" t="s">
        <v>85</v>
      </c>
      <c r="P53" t="str">
        <f t="shared" si="1"/>
        <v/>
      </c>
      <c r="Q53" t="str">
        <f t="shared" si="2"/>
        <v/>
      </c>
      <c r="R53" t="str">
        <f t="shared" si="3"/>
        <v/>
      </c>
      <c r="S53" t="str">
        <f t="shared" si="4"/>
        <v/>
      </c>
    </row>
    <row r="54" spans="1:19" ht="18.75" x14ac:dyDescent="0.3">
      <c r="A54" s="17">
        <v>50</v>
      </c>
      <c r="B54" s="23" t="s">
        <v>78</v>
      </c>
      <c r="C54" s="23" t="s">
        <v>124</v>
      </c>
      <c r="D54" s="23" t="s">
        <v>104</v>
      </c>
      <c r="E54" s="23" t="s">
        <v>81</v>
      </c>
      <c r="F54" s="23" t="s">
        <v>125</v>
      </c>
      <c r="I54" s="17">
        <v>50</v>
      </c>
      <c r="J54" t="s">
        <v>78</v>
      </c>
      <c r="K54" t="s">
        <v>124</v>
      </c>
      <c r="L54" t="s">
        <v>104</v>
      </c>
      <c r="M54" t="s">
        <v>81</v>
      </c>
      <c r="N54" t="s">
        <v>125</v>
      </c>
      <c r="P54" t="str">
        <f t="shared" si="1"/>
        <v/>
      </c>
      <c r="Q54" t="str">
        <f t="shared" si="2"/>
        <v/>
      </c>
      <c r="R54" t="str">
        <f t="shared" si="3"/>
        <v/>
      </c>
      <c r="S54" t="str">
        <f t="shared" si="4"/>
        <v/>
      </c>
    </row>
    <row r="55" spans="1:19" ht="18.75" x14ac:dyDescent="0.3">
      <c r="A55" s="17">
        <v>51</v>
      </c>
      <c r="B55" s="23" t="s">
        <v>79</v>
      </c>
      <c r="C55" s="23" t="s">
        <v>124</v>
      </c>
      <c r="D55" s="23" t="s">
        <v>77</v>
      </c>
      <c r="E55" s="23" t="s">
        <v>83</v>
      </c>
      <c r="F55" s="23" t="s">
        <v>125</v>
      </c>
      <c r="I55" s="17">
        <v>51</v>
      </c>
      <c r="J55" t="s">
        <v>79</v>
      </c>
      <c r="K55" t="s">
        <v>124</v>
      </c>
      <c r="L55" t="s">
        <v>77</v>
      </c>
      <c r="M55" t="s">
        <v>83</v>
      </c>
      <c r="N55" t="s">
        <v>125</v>
      </c>
      <c r="P55" t="str">
        <f t="shared" si="1"/>
        <v/>
      </c>
      <c r="Q55" t="str">
        <f t="shared" si="2"/>
        <v/>
      </c>
      <c r="R55" t="str">
        <f t="shared" si="3"/>
        <v/>
      </c>
      <c r="S55" t="str">
        <f t="shared" si="4"/>
        <v/>
      </c>
    </row>
    <row r="56" spans="1:19" ht="18.75" x14ac:dyDescent="0.3">
      <c r="A56" s="17">
        <v>52</v>
      </c>
      <c r="B56" s="23" t="s">
        <v>79</v>
      </c>
      <c r="C56" s="23" t="s">
        <v>124</v>
      </c>
      <c r="D56" s="23" t="s">
        <v>106</v>
      </c>
      <c r="E56" s="23" t="s">
        <v>83</v>
      </c>
      <c r="F56" s="19" t="s">
        <v>107</v>
      </c>
      <c r="I56" s="17">
        <v>52</v>
      </c>
      <c r="J56" t="s">
        <v>79</v>
      </c>
      <c r="K56" t="s">
        <v>124</v>
      </c>
      <c r="L56" t="s">
        <v>106</v>
      </c>
      <c r="M56" t="s">
        <v>83</v>
      </c>
      <c r="N56" t="s">
        <v>107</v>
      </c>
      <c r="P56" t="str">
        <f t="shared" si="1"/>
        <v/>
      </c>
      <c r="Q56" t="str">
        <f t="shared" si="2"/>
        <v/>
      </c>
      <c r="R56" t="str">
        <f t="shared" si="3"/>
        <v/>
      </c>
      <c r="S56" t="str">
        <f t="shared" si="4"/>
        <v/>
      </c>
    </row>
    <row r="57" spans="1:19" ht="18.75" x14ac:dyDescent="0.3">
      <c r="A57" s="17">
        <v>53</v>
      </c>
      <c r="B57" s="23" t="s">
        <v>80</v>
      </c>
      <c r="C57" s="23" t="s">
        <v>85</v>
      </c>
      <c r="D57" s="23" t="s">
        <v>106</v>
      </c>
      <c r="E57" s="23" t="s">
        <v>83</v>
      </c>
      <c r="F57" s="23" t="s">
        <v>108</v>
      </c>
      <c r="I57" s="17">
        <v>53</v>
      </c>
      <c r="J57" t="s">
        <v>80</v>
      </c>
      <c r="K57" t="s">
        <v>85</v>
      </c>
      <c r="L57" t="s">
        <v>106</v>
      </c>
      <c r="M57" t="s">
        <v>83</v>
      </c>
      <c r="N57" t="s">
        <v>108</v>
      </c>
      <c r="P57" t="str">
        <f t="shared" si="1"/>
        <v/>
      </c>
      <c r="Q57" t="str">
        <f t="shared" si="2"/>
        <v/>
      </c>
      <c r="R57" t="str">
        <f t="shared" si="3"/>
        <v/>
      </c>
      <c r="S57" t="str">
        <f t="shared" si="4"/>
        <v/>
      </c>
    </row>
    <row r="58" spans="1:19" ht="18.75" x14ac:dyDescent="0.3">
      <c r="A58" s="17">
        <v>54</v>
      </c>
      <c r="B58" s="23" t="s">
        <v>80</v>
      </c>
      <c r="C58" s="23" t="s">
        <v>126</v>
      </c>
      <c r="D58" s="23" t="s">
        <v>106</v>
      </c>
      <c r="E58" s="23" t="s">
        <v>83</v>
      </c>
      <c r="F58" s="23" t="s">
        <v>127</v>
      </c>
      <c r="I58" s="17">
        <v>54</v>
      </c>
      <c r="J58" t="s">
        <v>80</v>
      </c>
      <c r="K58" t="s">
        <v>126</v>
      </c>
      <c r="L58" t="s">
        <v>106</v>
      </c>
      <c r="M58" t="s">
        <v>83</v>
      </c>
      <c r="N58" t="s">
        <v>127</v>
      </c>
      <c r="P58" t="str">
        <f t="shared" si="1"/>
        <v/>
      </c>
      <c r="Q58" t="str">
        <f t="shared" si="2"/>
        <v/>
      </c>
      <c r="R58" t="str">
        <f t="shared" si="3"/>
        <v/>
      </c>
      <c r="S58" t="str">
        <f t="shared" si="4"/>
        <v/>
      </c>
    </row>
    <row r="59" spans="1:19" ht="18.75" x14ac:dyDescent="0.3">
      <c r="A59" s="17">
        <v>55</v>
      </c>
      <c r="B59" s="23" t="s">
        <v>81</v>
      </c>
      <c r="C59" s="23" t="s">
        <v>126</v>
      </c>
      <c r="D59" s="23" t="s">
        <v>79</v>
      </c>
      <c r="E59" s="23" t="s">
        <v>85</v>
      </c>
      <c r="F59" s="23" t="s">
        <v>127</v>
      </c>
      <c r="I59" s="17">
        <v>55</v>
      </c>
      <c r="J59" t="s">
        <v>81</v>
      </c>
      <c r="K59" t="s">
        <v>126</v>
      </c>
      <c r="L59" t="s">
        <v>79</v>
      </c>
      <c r="M59" t="s">
        <v>85</v>
      </c>
      <c r="N59" t="s">
        <v>127</v>
      </c>
      <c r="P59" t="str">
        <f t="shared" si="1"/>
        <v/>
      </c>
      <c r="Q59" t="str">
        <f t="shared" si="2"/>
        <v/>
      </c>
      <c r="R59" t="str">
        <f t="shared" si="3"/>
        <v/>
      </c>
      <c r="S59" t="str">
        <f t="shared" si="4"/>
        <v/>
      </c>
    </row>
    <row r="60" spans="1:19" ht="18.75" x14ac:dyDescent="0.3">
      <c r="A60" s="17">
        <v>56</v>
      </c>
      <c r="B60" s="23" t="s">
        <v>81</v>
      </c>
      <c r="C60" s="23" t="s">
        <v>126</v>
      </c>
      <c r="D60" s="23" t="s">
        <v>109</v>
      </c>
      <c r="E60" s="23" t="s">
        <v>85</v>
      </c>
      <c r="F60" s="19" t="s">
        <v>110</v>
      </c>
      <c r="I60" s="17">
        <v>56</v>
      </c>
      <c r="J60" t="s">
        <v>81</v>
      </c>
      <c r="K60" t="s">
        <v>126</v>
      </c>
      <c r="L60" t="s">
        <v>109</v>
      </c>
      <c r="M60" t="s">
        <v>85</v>
      </c>
      <c r="N60" t="s">
        <v>110</v>
      </c>
      <c r="P60" t="str">
        <f t="shared" si="1"/>
        <v/>
      </c>
      <c r="Q60" t="str">
        <f t="shared" si="2"/>
        <v/>
      </c>
      <c r="R60" t="str">
        <f t="shared" si="3"/>
        <v/>
      </c>
      <c r="S60" t="str">
        <f t="shared" si="4"/>
        <v/>
      </c>
    </row>
    <row r="61" spans="1:19" ht="18.75" x14ac:dyDescent="0.3">
      <c r="A61" s="17">
        <v>57</v>
      </c>
      <c r="B61" s="23" t="s">
        <v>82</v>
      </c>
      <c r="C61" s="23" t="s">
        <v>108</v>
      </c>
      <c r="D61" s="23" t="s">
        <v>109</v>
      </c>
      <c r="E61" s="23" t="s">
        <v>85</v>
      </c>
      <c r="F61" s="23" t="s">
        <v>111</v>
      </c>
      <c r="I61" s="17">
        <v>57</v>
      </c>
      <c r="J61" t="s">
        <v>82</v>
      </c>
      <c r="K61" t="s">
        <v>108</v>
      </c>
      <c r="L61" t="s">
        <v>109</v>
      </c>
      <c r="M61" t="s">
        <v>85</v>
      </c>
      <c r="N61" t="s">
        <v>111</v>
      </c>
      <c r="P61" t="str">
        <f t="shared" si="1"/>
        <v/>
      </c>
      <c r="Q61" t="str">
        <f t="shared" si="2"/>
        <v/>
      </c>
      <c r="R61" t="str">
        <f t="shared" si="3"/>
        <v/>
      </c>
      <c r="S61" t="str">
        <f t="shared" si="4"/>
        <v/>
      </c>
    </row>
    <row r="62" spans="1:19" ht="18.75" x14ac:dyDescent="0.3">
      <c r="A62" s="17">
        <v>58</v>
      </c>
      <c r="B62" s="23" t="s">
        <v>82</v>
      </c>
      <c r="C62" s="23" t="s">
        <v>128</v>
      </c>
      <c r="D62" s="23" t="s">
        <v>109</v>
      </c>
      <c r="E62" s="23" t="s">
        <v>85</v>
      </c>
      <c r="F62" s="23" t="s">
        <v>129</v>
      </c>
      <c r="I62" s="17">
        <v>58</v>
      </c>
      <c r="J62" t="s">
        <v>82</v>
      </c>
      <c r="K62" t="s">
        <v>128</v>
      </c>
      <c r="L62" t="s">
        <v>109</v>
      </c>
      <c r="M62" t="s">
        <v>85</v>
      </c>
      <c r="N62" t="s">
        <v>129</v>
      </c>
      <c r="P62" t="str">
        <f t="shared" si="1"/>
        <v/>
      </c>
      <c r="Q62" t="str">
        <f t="shared" si="2"/>
        <v/>
      </c>
      <c r="R62" t="str">
        <f t="shared" si="3"/>
        <v/>
      </c>
      <c r="S62" t="str">
        <f t="shared" si="4"/>
        <v/>
      </c>
    </row>
    <row r="63" spans="1:19" ht="18.75" x14ac:dyDescent="0.3">
      <c r="A63" s="17">
        <v>59</v>
      </c>
      <c r="B63" s="23" t="s">
        <v>83</v>
      </c>
      <c r="C63" s="23" t="s">
        <v>128</v>
      </c>
      <c r="D63" s="23" t="s">
        <v>81</v>
      </c>
      <c r="E63" s="23" t="s">
        <v>108</v>
      </c>
      <c r="F63" s="23" t="s">
        <v>129</v>
      </c>
      <c r="I63" s="17">
        <v>59</v>
      </c>
      <c r="J63" t="s">
        <v>83</v>
      </c>
      <c r="K63" t="s">
        <v>128</v>
      </c>
      <c r="L63" t="s">
        <v>81</v>
      </c>
      <c r="M63" t="s">
        <v>108</v>
      </c>
      <c r="N63" t="s">
        <v>129</v>
      </c>
      <c r="P63" t="str">
        <f t="shared" si="1"/>
        <v/>
      </c>
      <c r="Q63" t="str">
        <f t="shared" si="2"/>
        <v/>
      </c>
      <c r="R63" t="str">
        <f t="shared" si="3"/>
        <v/>
      </c>
      <c r="S63" t="str">
        <f t="shared" si="4"/>
        <v/>
      </c>
    </row>
    <row r="64" spans="1:19" ht="18.75" x14ac:dyDescent="0.3">
      <c r="A64" s="17">
        <v>60</v>
      </c>
      <c r="B64" s="24" t="s">
        <v>83</v>
      </c>
      <c r="C64" s="24" t="s">
        <v>128</v>
      </c>
      <c r="D64" s="24" t="s">
        <v>112</v>
      </c>
      <c r="E64" s="24" t="s">
        <v>108</v>
      </c>
      <c r="F64" s="19" t="s">
        <v>113</v>
      </c>
      <c r="I64" s="17">
        <v>60</v>
      </c>
      <c r="J64" t="s">
        <v>83</v>
      </c>
      <c r="K64" t="s">
        <v>128</v>
      </c>
      <c r="L64" t="s">
        <v>112</v>
      </c>
      <c r="M64" t="s">
        <v>108</v>
      </c>
      <c r="N64" t="s">
        <v>113</v>
      </c>
      <c r="P64" t="str">
        <f t="shared" si="1"/>
        <v/>
      </c>
      <c r="Q64" t="str">
        <f t="shared" si="2"/>
        <v/>
      </c>
      <c r="R64" t="str">
        <f t="shared" si="3"/>
        <v/>
      </c>
      <c r="S64" t="str">
        <f t="shared" si="4"/>
        <v/>
      </c>
    </row>
    <row r="65" spans="1:19" ht="18.75" x14ac:dyDescent="0.3">
      <c r="A65" s="17">
        <v>61</v>
      </c>
      <c r="B65" s="24" t="s">
        <v>84</v>
      </c>
      <c r="C65" s="24" t="s">
        <v>111</v>
      </c>
      <c r="D65" s="24" t="s">
        <v>112</v>
      </c>
      <c r="E65" s="24" t="s">
        <v>108</v>
      </c>
      <c r="F65" s="24" t="s">
        <v>114</v>
      </c>
      <c r="I65" s="17">
        <v>61</v>
      </c>
      <c r="J65" t="s">
        <v>84</v>
      </c>
      <c r="K65" t="s">
        <v>111</v>
      </c>
      <c r="L65" t="s">
        <v>112</v>
      </c>
      <c r="M65" t="s">
        <v>108</v>
      </c>
      <c r="N65" t="s">
        <v>114</v>
      </c>
      <c r="P65" t="str">
        <f t="shared" si="1"/>
        <v/>
      </c>
      <c r="Q65" t="str">
        <f t="shared" si="2"/>
        <v/>
      </c>
      <c r="R65" t="str">
        <f t="shared" si="3"/>
        <v/>
      </c>
      <c r="S65" t="str">
        <f t="shared" si="4"/>
        <v/>
      </c>
    </row>
    <row r="66" spans="1:19" ht="18.75" x14ac:dyDescent="0.3">
      <c r="A66" s="17">
        <v>62</v>
      </c>
      <c r="B66" s="24" t="s">
        <v>84</v>
      </c>
      <c r="C66" s="24" t="s">
        <v>130</v>
      </c>
      <c r="D66" s="24" t="s">
        <v>112</v>
      </c>
      <c r="E66" s="24" t="s">
        <v>108</v>
      </c>
      <c r="F66" s="24" t="s">
        <v>131</v>
      </c>
      <c r="I66" s="17">
        <v>62</v>
      </c>
      <c r="J66" t="s">
        <v>84</v>
      </c>
      <c r="K66" t="s">
        <v>130</v>
      </c>
      <c r="L66" t="s">
        <v>112</v>
      </c>
      <c r="M66" t="s">
        <v>108</v>
      </c>
      <c r="N66" t="s">
        <v>131</v>
      </c>
      <c r="P66" t="str">
        <f t="shared" si="1"/>
        <v/>
      </c>
      <c r="Q66" t="str">
        <f t="shared" si="2"/>
        <v/>
      </c>
      <c r="R66" t="str">
        <f t="shared" si="3"/>
        <v/>
      </c>
      <c r="S66" t="str">
        <f t="shared" si="4"/>
        <v/>
      </c>
    </row>
    <row r="67" spans="1:19" ht="18.75" x14ac:dyDescent="0.3">
      <c r="A67" s="17">
        <v>63</v>
      </c>
      <c r="B67" s="16" t="s">
        <v>85</v>
      </c>
      <c r="C67" s="16" t="s">
        <v>130</v>
      </c>
      <c r="D67" s="16" t="s">
        <v>83</v>
      </c>
      <c r="E67" s="16" t="s">
        <v>111</v>
      </c>
      <c r="F67" s="16" t="s">
        <v>131</v>
      </c>
      <c r="I67" s="17">
        <v>63</v>
      </c>
      <c r="J67" t="s">
        <v>85</v>
      </c>
      <c r="K67" t="s">
        <v>130</v>
      </c>
      <c r="L67" t="s">
        <v>83</v>
      </c>
      <c r="M67" t="s">
        <v>111</v>
      </c>
      <c r="N67" t="s">
        <v>131</v>
      </c>
      <c r="P67" t="str">
        <f t="shared" si="1"/>
        <v/>
      </c>
      <c r="Q67" t="str">
        <f t="shared" si="2"/>
        <v/>
      </c>
      <c r="R67" t="str">
        <f t="shared" si="3"/>
        <v/>
      </c>
      <c r="S67" t="str">
        <f t="shared" si="4"/>
        <v/>
      </c>
    </row>
    <row r="68" spans="1:19" x14ac:dyDescent="0.25">
      <c r="B68" s="16"/>
      <c r="C68" s="16"/>
      <c r="D68" s="16"/>
      <c r="E68" s="16"/>
      <c r="F68" s="16"/>
      <c r="J68" s="16"/>
      <c r="K68" s="16"/>
      <c r="L68" s="16"/>
      <c r="M68" s="16"/>
    </row>
    <row r="69" spans="1:19" x14ac:dyDescent="0.25">
      <c r="B69" s="16"/>
      <c r="C69" s="16"/>
      <c r="D69" s="16"/>
      <c r="E69" s="16"/>
      <c r="J69" s="16"/>
      <c r="K69" s="16"/>
      <c r="L69" s="16"/>
      <c r="M69" s="16"/>
    </row>
    <row r="72" spans="1:19" x14ac:dyDescent="0.25">
      <c r="B72">
        <v>37470237</v>
      </c>
      <c r="C72" t="s">
        <v>115</v>
      </c>
      <c r="D72" t="s">
        <v>132</v>
      </c>
      <c r="E72" t="s">
        <v>133</v>
      </c>
    </row>
    <row r="73" spans="1:19" x14ac:dyDescent="0.25">
      <c r="B73" s="10" t="s">
        <v>122</v>
      </c>
      <c r="C73" s="10" t="s">
        <v>115</v>
      </c>
      <c r="D73" s="10" t="s">
        <v>116</v>
      </c>
      <c r="E73" s="10" t="s">
        <v>117</v>
      </c>
    </row>
    <row r="74" spans="1:19" x14ac:dyDescent="0.25">
      <c r="B74" s="10" t="s">
        <v>118</v>
      </c>
      <c r="C74" s="10" t="s">
        <v>119</v>
      </c>
      <c r="D74" s="10" t="s">
        <v>120</v>
      </c>
      <c r="E74" s="10" t="s">
        <v>121</v>
      </c>
    </row>
    <row r="75" spans="1:19" x14ac:dyDescent="0.25">
      <c r="B75" s="10" t="s">
        <v>135</v>
      </c>
      <c r="C75" s="10" t="s">
        <v>119</v>
      </c>
      <c r="D75" s="10" t="s">
        <v>134</v>
      </c>
      <c r="E75" s="10" t="s">
        <v>121</v>
      </c>
    </row>
    <row r="76" spans="1:19" x14ac:dyDescent="0.25">
      <c r="B76" s="10"/>
      <c r="C76" s="10"/>
      <c r="D76" s="10"/>
      <c r="E76" s="10"/>
    </row>
    <row r="77" spans="1:19" x14ac:dyDescent="0.25">
      <c r="B77" s="10"/>
      <c r="C77" s="35"/>
      <c r="D77" s="35"/>
      <c r="E77" s="10"/>
    </row>
    <row r="78" spans="1:19" x14ac:dyDescent="0.25">
      <c r="B78" s="10"/>
      <c r="C78" s="10"/>
      <c r="D78" s="10"/>
      <c r="E78" s="10"/>
    </row>
    <row r="79" spans="1:19" x14ac:dyDescent="0.25">
      <c r="B79" s="10"/>
      <c r="C79" s="10"/>
      <c r="D79" s="10" t="s">
        <v>123</v>
      </c>
      <c r="E79" s="10"/>
    </row>
    <row r="80" spans="1:19" x14ac:dyDescent="0.25">
      <c r="B80" s="10"/>
      <c r="C80" s="10"/>
      <c r="D80" s="10"/>
      <c r="E80" s="10"/>
    </row>
    <row r="81" spans="2:5" x14ac:dyDescent="0.25">
      <c r="B81" s="10"/>
      <c r="C81" s="10"/>
      <c r="D81" s="10"/>
      <c r="E81" s="10"/>
    </row>
    <row r="82" spans="2:5" x14ac:dyDescent="0.25">
      <c r="B82" s="10"/>
      <c r="C82" s="10"/>
      <c r="D82" s="10"/>
      <c r="E82" s="10"/>
    </row>
    <row r="83" spans="2:5" x14ac:dyDescent="0.25">
      <c r="B83" s="10"/>
      <c r="C83" s="10"/>
      <c r="D83" s="10"/>
      <c r="E83" s="10"/>
    </row>
    <row r="84" spans="2:5" x14ac:dyDescent="0.25">
      <c r="B84" s="10"/>
      <c r="C84" s="10"/>
      <c r="D84" s="10"/>
      <c r="E84" s="10"/>
    </row>
    <row r="85" spans="2:5" x14ac:dyDescent="0.25">
      <c r="B85" s="10"/>
      <c r="C85" s="10"/>
      <c r="D85" s="10"/>
      <c r="E85" s="10"/>
    </row>
    <row r="86" spans="2:5" x14ac:dyDescent="0.25">
      <c r="B86" s="10"/>
      <c r="C86" s="10"/>
      <c r="D86" s="10"/>
      <c r="E86" s="10"/>
    </row>
    <row r="87" spans="2:5" x14ac:dyDescent="0.25">
      <c r="B87" s="10"/>
      <c r="C87" s="10"/>
      <c r="D87" s="10"/>
      <c r="E87" s="10"/>
    </row>
    <row r="88" spans="2:5" x14ac:dyDescent="0.25">
      <c r="B88" s="10"/>
      <c r="C88" s="10"/>
      <c r="D88" s="10"/>
      <c r="E88" s="10"/>
    </row>
    <row r="89" spans="2:5" x14ac:dyDescent="0.25">
      <c r="B89" s="10"/>
      <c r="C89" s="10"/>
      <c r="D89" s="10"/>
      <c r="E89" s="10"/>
    </row>
    <row r="90" spans="2:5" x14ac:dyDescent="0.25">
      <c r="B90" s="10"/>
      <c r="C90" s="10"/>
      <c r="D90" s="10"/>
      <c r="E90" s="10"/>
    </row>
    <row r="91" spans="2:5" x14ac:dyDescent="0.25">
      <c r="B91" s="10"/>
      <c r="C91" s="10"/>
      <c r="D91" s="10"/>
      <c r="E91" s="10"/>
    </row>
    <row r="92" spans="2:5" x14ac:dyDescent="0.25">
      <c r="B92" s="10"/>
      <c r="C92" s="10"/>
      <c r="D92" s="10"/>
      <c r="E92" s="10"/>
    </row>
    <row r="93" spans="2:5" x14ac:dyDescent="0.25">
      <c r="B93" s="10"/>
      <c r="C93" s="10"/>
      <c r="D93" s="10"/>
      <c r="E93" s="10"/>
    </row>
    <row r="94" spans="2:5" x14ac:dyDescent="0.25">
      <c r="B94" s="10"/>
      <c r="C94" s="10"/>
      <c r="D94" s="10"/>
      <c r="E94" s="10"/>
    </row>
    <row r="95" spans="2:5" x14ac:dyDescent="0.25">
      <c r="B95" s="10"/>
      <c r="C95" s="10"/>
      <c r="D95" s="10"/>
      <c r="E95" s="10"/>
    </row>
    <row r="96" spans="2:5" x14ac:dyDescent="0.25">
      <c r="B96" s="10"/>
      <c r="C96" s="10"/>
      <c r="D96" s="10"/>
      <c r="E96" s="10"/>
    </row>
    <row r="97" spans="2:5" x14ac:dyDescent="0.25">
      <c r="B97" s="10"/>
      <c r="C97" s="10"/>
      <c r="D97" s="10"/>
      <c r="E97" s="10"/>
    </row>
    <row r="98" spans="2:5" x14ac:dyDescent="0.25">
      <c r="B98" s="10"/>
      <c r="C98" s="10"/>
      <c r="D98" s="10"/>
      <c r="E98" s="10"/>
    </row>
    <row r="99" spans="2:5" x14ac:dyDescent="0.25">
      <c r="B99" s="10"/>
      <c r="C99" s="10"/>
      <c r="D99" s="10"/>
      <c r="E99" s="10"/>
    </row>
    <row r="100" spans="2:5" x14ac:dyDescent="0.25">
      <c r="B100" s="10"/>
      <c r="C100" s="10"/>
      <c r="D100" s="10"/>
      <c r="E100" s="10"/>
    </row>
    <row r="101" spans="2:5" x14ac:dyDescent="0.25">
      <c r="B101" s="10"/>
      <c r="C101" s="10"/>
      <c r="D101" s="10"/>
      <c r="E101" s="10"/>
    </row>
    <row r="102" spans="2:5" x14ac:dyDescent="0.25">
      <c r="B102" s="10"/>
      <c r="C102" s="10"/>
      <c r="D102" s="10"/>
      <c r="E102" s="10"/>
    </row>
    <row r="103" spans="2:5" x14ac:dyDescent="0.25">
      <c r="B103" s="10"/>
      <c r="C103" s="10"/>
      <c r="D103" s="10"/>
      <c r="E103" s="10"/>
    </row>
    <row r="104" spans="2:5" x14ac:dyDescent="0.25">
      <c r="B104" s="10"/>
      <c r="C104" s="10"/>
      <c r="D104" s="10"/>
      <c r="E104" s="10"/>
    </row>
    <row r="105" spans="2:5" x14ac:dyDescent="0.25">
      <c r="B105" s="10"/>
      <c r="C105" s="10"/>
      <c r="D105" s="10"/>
      <c r="E105" s="10"/>
    </row>
    <row r="106" spans="2:5" x14ac:dyDescent="0.25">
      <c r="B106" s="10"/>
      <c r="C106" s="10"/>
      <c r="D106" s="10"/>
      <c r="E106" s="10"/>
    </row>
    <row r="107" spans="2:5" x14ac:dyDescent="0.25">
      <c r="B107" s="10"/>
      <c r="C107" s="10"/>
      <c r="D107" s="10"/>
      <c r="E107" s="10"/>
    </row>
    <row r="108" spans="2:5" x14ac:dyDescent="0.25">
      <c r="B108" s="10"/>
      <c r="C108" s="10"/>
      <c r="D108" s="10"/>
      <c r="E108" s="10"/>
    </row>
    <row r="109" spans="2:5" x14ac:dyDescent="0.25">
      <c r="B109" s="10"/>
      <c r="C109" s="10"/>
      <c r="D109" s="10"/>
      <c r="E109" s="10"/>
    </row>
    <row r="110" spans="2:5" x14ac:dyDescent="0.25">
      <c r="B110" s="10"/>
      <c r="C110" s="10"/>
      <c r="D110" s="10"/>
      <c r="E110" s="10"/>
    </row>
    <row r="111" spans="2:5" x14ac:dyDescent="0.25">
      <c r="B111" s="10"/>
      <c r="C111" s="10"/>
      <c r="D111" s="10"/>
      <c r="E111" s="10"/>
    </row>
    <row r="112" spans="2:5" x14ac:dyDescent="0.25">
      <c r="B112" s="10"/>
      <c r="C112" s="10"/>
      <c r="D112" s="10"/>
      <c r="E112" s="10"/>
    </row>
    <row r="113" spans="2:5" x14ac:dyDescent="0.25">
      <c r="B113" s="10"/>
      <c r="C113" s="10"/>
      <c r="D113" s="10"/>
      <c r="E113" s="10"/>
    </row>
    <row r="114" spans="2:5" x14ac:dyDescent="0.25">
      <c r="B114" s="10"/>
      <c r="C114" s="10"/>
      <c r="D114" s="10"/>
      <c r="E114" s="10"/>
    </row>
    <row r="115" spans="2:5" x14ac:dyDescent="0.25">
      <c r="B115" s="10"/>
      <c r="C115" s="10"/>
      <c r="D115" s="10"/>
      <c r="E115" s="10"/>
    </row>
    <row r="116" spans="2:5" x14ac:dyDescent="0.25">
      <c r="B116" s="10"/>
      <c r="C116" s="10"/>
      <c r="D116" s="10"/>
      <c r="E116" s="10"/>
    </row>
    <row r="117" spans="2:5" x14ac:dyDescent="0.25">
      <c r="B117" s="10"/>
      <c r="C117" s="10"/>
      <c r="D117" s="10"/>
      <c r="E117" s="10"/>
    </row>
    <row r="118" spans="2:5" x14ac:dyDescent="0.25">
      <c r="B118" s="10"/>
      <c r="C118" s="10"/>
      <c r="D118" s="10"/>
      <c r="E118" s="10"/>
    </row>
    <row r="119" spans="2:5" x14ac:dyDescent="0.25">
      <c r="B119" s="10"/>
      <c r="C119" s="10"/>
      <c r="D119" s="10"/>
      <c r="E119" s="10"/>
    </row>
    <row r="120" spans="2:5" x14ac:dyDescent="0.25">
      <c r="B120" s="10"/>
      <c r="C120" s="10"/>
      <c r="D120" s="10"/>
      <c r="E120" s="10"/>
    </row>
    <row r="121" spans="2:5" x14ac:dyDescent="0.25">
      <c r="B121" s="10"/>
      <c r="C121" s="10"/>
      <c r="D121" s="10"/>
      <c r="E121" s="10"/>
    </row>
    <row r="122" spans="2:5" x14ac:dyDescent="0.25">
      <c r="B122" s="10"/>
      <c r="C122" s="10"/>
      <c r="D122" s="10"/>
      <c r="E122" s="10"/>
    </row>
    <row r="123" spans="2:5" x14ac:dyDescent="0.25">
      <c r="B123" s="10"/>
      <c r="C123" s="10"/>
      <c r="D123" s="10"/>
      <c r="E123" s="10"/>
    </row>
    <row r="124" spans="2:5" x14ac:dyDescent="0.25">
      <c r="B124" s="10"/>
      <c r="C124" s="10"/>
      <c r="D124" s="10"/>
      <c r="E124" s="10"/>
    </row>
    <row r="125" spans="2:5" x14ac:dyDescent="0.25">
      <c r="B125" s="10"/>
      <c r="C125" s="10"/>
      <c r="D125" s="10"/>
      <c r="E125" s="10"/>
    </row>
    <row r="126" spans="2:5" x14ac:dyDescent="0.25">
      <c r="B126" s="10"/>
      <c r="C126" s="10"/>
      <c r="D126" s="10"/>
      <c r="E126" s="10"/>
    </row>
    <row r="127" spans="2:5" x14ac:dyDescent="0.25">
      <c r="B127" s="10"/>
      <c r="C127" s="10"/>
      <c r="D127" s="10"/>
      <c r="E127" s="10"/>
    </row>
    <row r="128" spans="2:5" x14ac:dyDescent="0.25">
      <c r="B128" s="10"/>
      <c r="C128" s="10"/>
      <c r="D128" s="10"/>
      <c r="E128" s="10"/>
    </row>
    <row r="129" spans="2:5" x14ac:dyDescent="0.25">
      <c r="B129" s="10"/>
      <c r="C129" s="10"/>
      <c r="D129" s="10"/>
      <c r="E129" s="10"/>
    </row>
    <row r="130" spans="2:5" x14ac:dyDescent="0.25">
      <c r="B130" s="10"/>
      <c r="C130" s="10"/>
      <c r="D130" s="10"/>
      <c r="E130" s="10"/>
    </row>
    <row r="131" spans="2:5" x14ac:dyDescent="0.25">
      <c r="B131" s="10"/>
      <c r="C131" s="10"/>
      <c r="D131" s="10"/>
      <c r="E131" s="10"/>
    </row>
  </sheetData>
  <mergeCells count="1">
    <mergeCell ref="C77:D77"/>
  </mergeCells>
  <phoneticPr fontId="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Кнопка1_Щелчок">
                <anchor moveWithCells="1" sizeWithCells="1">
                  <from>
                    <xdr:col>13</xdr:col>
                    <xdr:colOff>457200</xdr:colOff>
                    <xdr:row>14</xdr:row>
                    <xdr:rowOff>114300</xdr:rowOff>
                  </from>
                  <to>
                    <xdr:col>15</xdr:col>
                    <xdr:colOff>371475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Кнопка2_Щелчок">
                <anchor moveWithCells="1" sizeWithCells="1">
                  <from>
                    <xdr:col>11</xdr:col>
                    <xdr:colOff>523875</xdr:colOff>
                    <xdr:row>14</xdr:row>
                    <xdr:rowOff>123825</xdr:rowOff>
                  </from>
                  <to>
                    <xdr:col>13</xdr:col>
                    <xdr:colOff>276225</xdr:colOff>
                    <xdr:row>16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/>
  <dimension ref="A1:Y33"/>
  <sheetViews>
    <sheetView tabSelected="1" workbookViewId="0">
      <selection activeCell="Q30" sqref="Q30"/>
    </sheetView>
  </sheetViews>
  <sheetFormatPr defaultRowHeight="15" x14ac:dyDescent="0.25"/>
  <sheetData>
    <row r="1" spans="1:25" x14ac:dyDescent="0.25">
      <c r="A1" s="27" t="s">
        <v>136</v>
      </c>
      <c r="B1" s="27" t="s">
        <v>137</v>
      </c>
      <c r="C1" s="28" t="s">
        <v>138</v>
      </c>
      <c r="D1" s="28" t="s">
        <v>139</v>
      </c>
      <c r="E1" s="27" t="s">
        <v>140</v>
      </c>
      <c r="F1" s="27" t="s">
        <v>141</v>
      </c>
      <c r="G1" s="28" t="s">
        <v>142</v>
      </c>
      <c r="H1" s="28" t="s">
        <v>143</v>
      </c>
      <c r="I1" s="25"/>
      <c r="J1" s="25"/>
      <c r="K1" s="25"/>
      <c r="M1" s="27" t="s">
        <v>152</v>
      </c>
      <c r="N1" s="27" t="s">
        <v>153</v>
      </c>
      <c r="S1" s="27" t="s">
        <v>152</v>
      </c>
      <c r="T1" s="27" t="s">
        <v>153</v>
      </c>
      <c r="W1" s="27" t="s">
        <v>136</v>
      </c>
      <c r="X1" s="27" t="s">
        <v>137</v>
      </c>
    </row>
    <row r="2" spans="1:25" x14ac:dyDescent="0.25">
      <c r="A2" s="15" t="s">
        <v>145</v>
      </c>
      <c r="B2" s="15" t="s">
        <v>144</v>
      </c>
      <c r="C2" s="31" t="s">
        <v>147</v>
      </c>
      <c r="D2" s="15" t="s">
        <v>146</v>
      </c>
      <c r="E2" s="15" t="s">
        <v>149</v>
      </c>
      <c r="F2" s="15" t="s">
        <v>148</v>
      </c>
      <c r="G2" s="31" t="s">
        <v>151</v>
      </c>
      <c r="H2" s="15" t="s">
        <v>150</v>
      </c>
      <c r="I2" s="25"/>
      <c r="J2" s="25"/>
      <c r="K2" s="25"/>
      <c r="L2" t="s">
        <v>145</v>
      </c>
      <c r="M2" t="s">
        <v>160</v>
      </c>
      <c r="N2" t="s">
        <v>161</v>
      </c>
      <c r="O2" t="s">
        <v>144</v>
      </c>
      <c r="R2" t="s">
        <v>144</v>
      </c>
      <c r="S2" t="s">
        <v>161</v>
      </c>
      <c r="V2" s="6"/>
      <c r="X2" t="s">
        <v>161</v>
      </c>
      <c r="Y2" t="s">
        <v>170</v>
      </c>
    </row>
    <row r="3" spans="1:25" x14ac:dyDescent="0.25">
      <c r="A3" s="15"/>
      <c r="B3" s="15"/>
      <c r="C3" s="15"/>
      <c r="D3" s="15"/>
      <c r="E3" s="26"/>
      <c r="F3" s="25"/>
      <c r="G3" s="25"/>
      <c r="H3" s="25"/>
      <c r="I3" s="25"/>
      <c r="J3" s="25"/>
      <c r="K3" s="25"/>
      <c r="M3" s="28" t="s">
        <v>154</v>
      </c>
      <c r="N3" s="28" t="s">
        <v>155</v>
      </c>
      <c r="S3" s="28" t="s">
        <v>154</v>
      </c>
      <c r="T3" s="28" t="s">
        <v>155</v>
      </c>
      <c r="W3" s="28" t="s">
        <v>138</v>
      </c>
      <c r="X3" s="28" t="s">
        <v>139</v>
      </c>
    </row>
    <row r="4" spans="1:25" x14ac:dyDescent="0.25">
      <c r="A4" s="15"/>
      <c r="B4" s="15"/>
      <c r="C4" s="15"/>
      <c r="D4" s="15"/>
      <c r="E4" s="26"/>
      <c r="F4" s="25"/>
      <c r="G4" s="25"/>
      <c r="H4" s="25"/>
      <c r="I4" s="25"/>
      <c r="J4" s="25"/>
      <c r="K4" s="25"/>
      <c r="L4" t="s">
        <v>147</v>
      </c>
      <c r="M4" t="s">
        <v>162</v>
      </c>
      <c r="N4" t="s">
        <v>163</v>
      </c>
      <c r="O4" t="s">
        <v>146</v>
      </c>
      <c r="R4" t="s">
        <v>146</v>
      </c>
      <c r="S4" t="s">
        <v>163</v>
      </c>
      <c r="T4" t="s">
        <v>160</v>
      </c>
      <c r="U4" t="s">
        <v>145</v>
      </c>
      <c r="V4" s="6" t="s">
        <v>147</v>
      </c>
      <c r="W4" t="s">
        <v>162</v>
      </c>
      <c r="X4" t="s">
        <v>163</v>
      </c>
      <c r="Y4" t="s">
        <v>146</v>
      </c>
    </row>
    <row r="5" spans="1:25" x14ac:dyDescent="0.25">
      <c r="A5" s="26"/>
      <c r="B5" s="26"/>
      <c r="C5" s="26"/>
      <c r="D5" s="26"/>
      <c r="E5" s="26"/>
      <c r="F5" s="25"/>
      <c r="G5" s="25"/>
      <c r="H5" s="25"/>
      <c r="I5" s="25"/>
      <c r="J5" s="25"/>
      <c r="K5" s="25"/>
      <c r="M5" s="27" t="s">
        <v>156</v>
      </c>
      <c r="N5" s="27" t="s">
        <v>157</v>
      </c>
      <c r="S5" s="27" t="s">
        <v>156</v>
      </c>
      <c r="T5" s="27" t="s">
        <v>157</v>
      </c>
      <c r="W5" s="27" t="s">
        <v>140</v>
      </c>
      <c r="X5" s="27" t="s">
        <v>141</v>
      </c>
    </row>
    <row r="6" spans="1:25" x14ac:dyDescent="0.25">
      <c r="A6" s="27" t="s">
        <v>152</v>
      </c>
      <c r="B6" s="27" t="s">
        <v>153</v>
      </c>
      <c r="C6" s="28" t="s">
        <v>154</v>
      </c>
      <c r="D6" s="28" t="s">
        <v>155</v>
      </c>
      <c r="E6" s="27" t="s">
        <v>156</v>
      </c>
      <c r="F6" s="27" t="s">
        <v>157</v>
      </c>
      <c r="G6" s="28" t="s">
        <v>158</v>
      </c>
      <c r="H6" s="28" t="s">
        <v>159</v>
      </c>
      <c r="I6" s="25"/>
      <c r="J6" s="25"/>
      <c r="K6" s="25"/>
      <c r="L6" t="s">
        <v>149</v>
      </c>
      <c r="M6" t="s">
        <v>164</v>
      </c>
      <c r="N6" s="33" t="s">
        <v>165</v>
      </c>
      <c r="O6" t="s">
        <v>148</v>
      </c>
      <c r="R6" t="s">
        <v>148</v>
      </c>
      <c r="S6" s="33" t="s">
        <v>165</v>
      </c>
      <c r="V6" s="6" t="s">
        <v>149</v>
      </c>
      <c r="W6" t="s">
        <v>164</v>
      </c>
      <c r="X6" s="33" t="s">
        <v>165</v>
      </c>
      <c r="Y6" t="s">
        <v>171</v>
      </c>
    </row>
    <row r="7" spans="1:25" x14ac:dyDescent="0.25">
      <c r="A7" s="26" t="s">
        <v>144</v>
      </c>
      <c r="B7" s="29"/>
      <c r="C7" s="26" t="s">
        <v>146</v>
      </c>
      <c r="D7" s="26" t="s">
        <v>145</v>
      </c>
      <c r="E7" s="26" t="s">
        <v>148</v>
      </c>
      <c r="F7" s="30"/>
      <c r="G7" s="25" t="s">
        <v>150</v>
      </c>
      <c r="H7" s="25" t="s">
        <v>149</v>
      </c>
      <c r="I7" s="25"/>
      <c r="J7" s="25"/>
      <c r="K7" s="25"/>
      <c r="M7" s="28" t="s">
        <v>158</v>
      </c>
      <c r="N7" s="28" t="s">
        <v>159</v>
      </c>
      <c r="S7" s="28" t="s">
        <v>158</v>
      </c>
      <c r="T7" s="28" t="s">
        <v>159</v>
      </c>
      <c r="W7" s="28" t="s">
        <v>142</v>
      </c>
      <c r="X7" s="28" t="s">
        <v>143</v>
      </c>
    </row>
    <row r="8" spans="1:25" x14ac:dyDescent="0.25">
      <c r="A8" s="26"/>
      <c r="B8" s="26"/>
      <c r="C8" s="26"/>
      <c r="D8" s="26"/>
      <c r="E8" s="26"/>
      <c r="F8" s="25"/>
      <c r="G8" s="25"/>
      <c r="H8" s="25"/>
      <c r="I8" s="25"/>
      <c r="J8" s="25"/>
      <c r="K8" s="25"/>
      <c r="L8" t="s">
        <v>151</v>
      </c>
      <c r="M8" t="s">
        <v>166</v>
      </c>
      <c r="N8" t="s">
        <v>167</v>
      </c>
      <c r="O8" t="s">
        <v>150</v>
      </c>
      <c r="R8" t="s">
        <v>150</v>
      </c>
      <c r="S8" t="s">
        <v>167</v>
      </c>
      <c r="T8" t="s">
        <v>164</v>
      </c>
      <c r="U8" t="s">
        <v>149</v>
      </c>
      <c r="V8" t="s">
        <v>151</v>
      </c>
      <c r="W8" t="s">
        <v>166</v>
      </c>
      <c r="X8" t="s">
        <v>167</v>
      </c>
      <c r="Y8" t="s">
        <v>150</v>
      </c>
    </row>
    <row r="9" spans="1:25" x14ac:dyDescent="0.25">
      <c r="A9" s="26"/>
      <c r="B9" s="26"/>
      <c r="C9" s="26"/>
      <c r="D9" s="26"/>
      <c r="E9" s="26"/>
      <c r="F9" s="25"/>
      <c r="G9" s="25"/>
      <c r="H9" s="25"/>
      <c r="I9" s="25"/>
      <c r="J9" s="25"/>
      <c r="K9" s="25"/>
    </row>
    <row r="10" spans="1:25" x14ac:dyDescent="0.25">
      <c r="A10" s="27" t="s">
        <v>152</v>
      </c>
      <c r="B10" s="27" t="s">
        <v>153</v>
      </c>
      <c r="C10" s="28" t="s">
        <v>154</v>
      </c>
      <c r="D10" s="28" t="s">
        <v>155</v>
      </c>
      <c r="E10" s="27" t="s">
        <v>156</v>
      </c>
      <c r="F10" s="27" t="s">
        <v>157</v>
      </c>
      <c r="G10" s="28" t="s">
        <v>158</v>
      </c>
      <c r="H10" s="28" t="s">
        <v>159</v>
      </c>
      <c r="I10" s="25"/>
      <c r="J10" s="25"/>
      <c r="K10" s="25"/>
    </row>
    <row r="11" spans="1:25" x14ac:dyDescent="0.25">
      <c r="A11" s="15" t="s">
        <v>144</v>
      </c>
      <c r="B11" s="15" t="s">
        <v>145</v>
      </c>
      <c r="C11" s="15" t="s">
        <v>147</v>
      </c>
      <c r="D11" s="15" t="s">
        <v>146</v>
      </c>
      <c r="E11" s="15" t="s">
        <v>149</v>
      </c>
      <c r="F11" s="15" t="s">
        <v>148</v>
      </c>
      <c r="G11" s="15" t="s">
        <v>151</v>
      </c>
      <c r="H11" s="15" t="s">
        <v>150</v>
      </c>
      <c r="I11" s="25"/>
      <c r="J11" s="25"/>
      <c r="K11" s="25"/>
      <c r="R11" t="s">
        <v>168</v>
      </c>
    </row>
    <row r="12" spans="1:25" x14ac:dyDescent="0.25">
      <c r="A12" s="26"/>
      <c r="B12" s="26"/>
      <c r="C12" s="26"/>
      <c r="D12" s="26"/>
      <c r="E12" s="26"/>
      <c r="F12" s="25"/>
      <c r="G12" s="25"/>
      <c r="H12" s="25"/>
      <c r="I12" s="25"/>
      <c r="J12" s="25"/>
      <c r="K12" s="25"/>
      <c r="R12" t="s">
        <v>169</v>
      </c>
    </row>
    <row r="13" spans="1:25" x14ac:dyDescent="0.25">
      <c r="A13" s="26"/>
      <c r="B13" s="26"/>
      <c r="C13" s="26"/>
      <c r="D13" s="26"/>
      <c r="E13" s="26"/>
      <c r="F13" s="25"/>
      <c r="G13" s="25"/>
      <c r="H13" s="25"/>
      <c r="I13" s="25"/>
      <c r="J13" s="25"/>
      <c r="K13" s="25"/>
    </row>
    <row r="14" spans="1:25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25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</row>
    <row r="16" spans="1:25" x14ac:dyDescent="0.25">
      <c r="A16" s="27" t="s">
        <v>136</v>
      </c>
      <c r="B16" s="27" t="s">
        <v>137</v>
      </c>
      <c r="C16" s="28" t="s">
        <v>138</v>
      </c>
      <c r="D16" s="28" t="s">
        <v>139</v>
      </c>
      <c r="E16" s="27" t="s">
        <v>140</v>
      </c>
      <c r="F16" s="27" t="s">
        <v>141</v>
      </c>
      <c r="G16" s="28" t="s">
        <v>142</v>
      </c>
      <c r="H16" s="28" t="s">
        <v>143</v>
      </c>
    </row>
    <row r="17" spans="1:18" x14ac:dyDescent="0.25">
      <c r="A17" s="32" t="s">
        <v>145</v>
      </c>
      <c r="B17" s="32" t="s">
        <v>144</v>
      </c>
      <c r="C17" s="31" t="s">
        <v>147</v>
      </c>
      <c r="D17" s="32" t="s">
        <v>146</v>
      </c>
      <c r="E17" s="15" t="s">
        <v>149</v>
      </c>
      <c r="F17" s="15" t="s">
        <v>148</v>
      </c>
      <c r="G17" s="31" t="s">
        <v>151</v>
      </c>
      <c r="H17" s="15" t="s">
        <v>150</v>
      </c>
      <c r="M17" t="s">
        <v>173</v>
      </c>
      <c r="N17" t="s">
        <v>174</v>
      </c>
      <c r="O17" t="s">
        <v>175</v>
      </c>
      <c r="P17" t="s">
        <v>176</v>
      </c>
      <c r="Q17" t="s">
        <v>177</v>
      </c>
    </row>
    <row r="18" spans="1:18" x14ac:dyDescent="0.25">
      <c r="L18" t="s">
        <v>172</v>
      </c>
      <c r="M18" t="s">
        <v>182</v>
      </c>
      <c r="N18" t="s">
        <v>181</v>
      </c>
      <c r="O18" t="s">
        <v>180</v>
      </c>
      <c r="P18" t="s">
        <v>179</v>
      </c>
      <c r="Q18" t="s">
        <v>178</v>
      </c>
      <c r="R18" s="34" t="s">
        <v>183</v>
      </c>
    </row>
    <row r="19" spans="1:18" x14ac:dyDescent="0.25">
      <c r="M19" t="s">
        <v>147</v>
      </c>
      <c r="N19" t="s">
        <v>186</v>
      </c>
    </row>
    <row r="20" spans="1:18" x14ac:dyDescent="0.25">
      <c r="L20" t="s">
        <v>184</v>
      </c>
      <c r="M20" t="s">
        <v>185</v>
      </c>
      <c r="N20" t="s">
        <v>187</v>
      </c>
      <c r="O20" s="34" t="s">
        <v>188</v>
      </c>
    </row>
    <row r="23" spans="1:18" x14ac:dyDescent="0.25">
      <c r="M23" s="27" t="s">
        <v>152</v>
      </c>
      <c r="N23" s="27" t="s">
        <v>153</v>
      </c>
    </row>
    <row r="24" spans="1:18" x14ac:dyDescent="0.25">
      <c r="L24" t="s">
        <v>189</v>
      </c>
      <c r="M24" t="s">
        <v>198</v>
      </c>
      <c r="N24" t="s">
        <v>197</v>
      </c>
      <c r="O24" t="s">
        <v>190</v>
      </c>
    </row>
    <row r="25" spans="1:18" x14ac:dyDescent="0.25">
      <c r="M25" s="28" t="s">
        <v>154</v>
      </c>
      <c r="N25" s="28" t="s">
        <v>155</v>
      </c>
    </row>
    <row r="26" spans="1:18" x14ac:dyDescent="0.25">
      <c r="L26" t="s">
        <v>191</v>
      </c>
      <c r="M26" t="s">
        <v>200</v>
      </c>
      <c r="N26" t="s">
        <v>199</v>
      </c>
      <c r="O26" t="s">
        <v>192</v>
      </c>
    </row>
    <row r="27" spans="1:18" x14ac:dyDescent="0.25">
      <c r="M27" s="27" t="s">
        <v>156</v>
      </c>
      <c r="N27" s="27" t="s">
        <v>157</v>
      </c>
    </row>
    <row r="28" spans="1:18" x14ac:dyDescent="0.25">
      <c r="L28" t="s">
        <v>193</v>
      </c>
      <c r="M28" t="s">
        <v>202</v>
      </c>
      <c r="N28" s="33" t="s">
        <v>201</v>
      </c>
      <c r="O28" t="s">
        <v>194</v>
      </c>
    </row>
    <row r="29" spans="1:18" x14ac:dyDescent="0.25">
      <c r="M29" s="28" t="s">
        <v>158</v>
      </c>
      <c r="N29" s="28" t="s">
        <v>159</v>
      </c>
    </row>
    <row r="30" spans="1:18" x14ac:dyDescent="0.25">
      <c r="L30" t="s">
        <v>195</v>
      </c>
      <c r="M30" t="s">
        <v>204</v>
      </c>
      <c r="N30" t="s">
        <v>203</v>
      </c>
      <c r="O30" t="s">
        <v>196</v>
      </c>
    </row>
    <row r="33" spans="12:19" x14ac:dyDescent="0.25">
      <c r="L33" s="36" t="s">
        <v>221</v>
      </c>
      <c r="M33" s="37" t="s">
        <v>222</v>
      </c>
      <c r="N33" s="36" t="s">
        <v>223</v>
      </c>
      <c r="O33" s="37" t="s">
        <v>224</v>
      </c>
      <c r="P33" s="37" t="s">
        <v>225</v>
      </c>
      <c r="Q33" s="37" t="s">
        <v>226</v>
      </c>
      <c r="R33" s="37" t="s">
        <v>227</v>
      </c>
      <c r="S33" s="37" t="s">
        <v>228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01779-1170-4964-A20F-78DED43BAAB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Ма</vt:lpstr>
      <vt:lpstr>Σо</vt:lpstr>
      <vt:lpstr>Init</vt:lpstr>
      <vt:lpstr>Ch</vt:lpstr>
      <vt:lpstr>Wt</vt:lpstr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Станислав Михайлов</dc:creator>
  <cp:lastModifiedBy>Станислав Михайлов</cp:lastModifiedBy>
  <dcterms:created xsi:type="dcterms:W3CDTF">2021-01-04T12:06:26Z</dcterms:created>
  <dcterms:modified xsi:type="dcterms:W3CDTF">2021-08-20T17:23:01Z</dcterms:modified>
</cp:coreProperties>
</file>